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784" activeTab="0"/>
  </bookViews>
  <sheets>
    <sheet name="苗調・生育調査用紙" sheetId="1" r:id="rId1"/>
    <sheet name="収量調査用紙" sheetId="2" r:id="rId2"/>
    <sheet name="特性調査用紙" sheetId="3" r:id="rId3"/>
    <sheet name="品質調査用紙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<sst xmlns="http://schemas.openxmlformats.org/spreadsheetml/2006/main" count="281" uniqueCount="90">
  <si>
    <t>反復１</t>
  </si>
  <si>
    <t>反復２</t>
  </si>
  <si>
    <t>さつまいも(苗調査・生育調査用紙の例)</t>
  </si>
  <si>
    <t>試験区番号：</t>
  </si>
  <si>
    <t>生葉数
(枚/株)</t>
  </si>
  <si>
    <t>苗長
(cm)</t>
  </si>
  <si>
    <t>苗重
(g)</t>
  </si>
  <si>
    <t>定植時苗質</t>
  </si>
  <si>
    <t>生育(初期)
(調査日：　　　　　　　)</t>
  </si>
  <si>
    <t>葉数
(枚/株)</t>
  </si>
  <si>
    <t>蔓数
(本/株)</t>
  </si>
  <si>
    <t>蔓長
(cm)</t>
  </si>
  <si>
    <t>根数
(本/株)</t>
  </si>
  <si>
    <t>根長
(cm)</t>
  </si>
  <si>
    <t>茎葉部</t>
  </si>
  <si>
    <t>根部</t>
  </si>
  <si>
    <t>乾物重(g/株)</t>
  </si>
  <si>
    <t>生育(盛期)</t>
  </si>
  <si>
    <t>草勢</t>
  </si>
  <si>
    <t>反復３</t>
  </si>
  <si>
    <t>生育(盛期)
(調査日：
　　　　　　)</t>
  </si>
  <si>
    <t>定植時の苗質
(調査日：　　　　)</t>
  </si>
  <si>
    <t>反復</t>
  </si>
  <si>
    <t>生育(初期)</t>
  </si>
  <si>
    <t>処理区
番号</t>
  </si>
  <si>
    <t>圃場、品種、処理内容など</t>
  </si>
  <si>
    <t>蔓重
(kg)</t>
  </si>
  <si>
    <t>上芋</t>
  </si>
  <si>
    <t>個数</t>
  </si>
  <si>
    <t>A品</t>
  </si>
  <si>
    <t>条溝</t>
  </si>
  <si>
    <t>皮脈</t>
  </si>
  <si>
    <t>曲がり</t>
  </si>
  <si>
    <t>裂開</t>
  </si>
  <si>
    <t>丸芋</t>
  </si>
  <si>
    <t>3L</t>
  </si>
  <si>
    <t>2L</t>
  </si>
  <si>
    <t>L</t>
  </si>
  <si>
    <t>M</t>
  </si>
  <si>
    <t>S</t>
  </si>
  <si>
    <t>2S</t>
  </si>
  <si>
    <t>4L</t>
  </si>
  <si>
    <t>合計</t>
  </si>
  <si>
    <t>収量(g)</t>
  </si>
  <si>
    <t>調査株数(株)：</t>
  </si>
  <si>
    <t>蔓重
(kg/a)</t>
  </si>
  <si>
    <t>収量(kg/a)</t>
  </si>
  <si>
    <t>個数(個/a)</t>
  </si>
  <si>
    <t>Ａ品率
(%)</t>
  </si>
  <si>
    <t>規格</t>
  </si>
  <si>
    <t>圃場、品種、処理内容：</t>
  </si>
  <si>
    <t>栽植密度(株/a)：</t>
  </si>
  <si>
    <t>さつまいも(収量調査用紙の例)</t>
  </si>
  <si>
    <t>皮色</t>
  </si>
  <si>
    <t>さつまいも(特性調査用紙の例)</t>
  </si>
  <si>
    <t>肉色</t>
  </si>
  <si>
    <t>形状</t>
  </si>
  <si>
    <t>大小</t>
  </si>
  <si>
    <t>皮脈</t>
  </si>
  <si>
    <t>総合</t>
  </si>
  <si>
    <t>長径比</t>
  </si>
  <si>
    <t>芋長
(cm)</t>
  </si>
  <si>
    <t>芋径
(cm)</t>
  </si>
  <si>
    <t>形状
整否</t>
  </si>
  <si>
    <t>曲がり
括れ</t>
  </si>
  <si>
    <t>外観</t>
  </si>
  <si>
    <t>蒸し芋評価</t>
  </si>
  <si>
    <t>肉質</t>
  </si>
  <si>
    <t>繊維</t>
  </si>
  <si>
    <t>Brix</t>
  </si>
  <si>
    <t>食味</t>
  </si>
  <si>
    <t>貯蔵性</t>
  </si>
  <si>
    <t>乾物率
(%)</t>
  </si>
  <si>
    <t>調査日：(       )</t>
  </si>
  <si>
    <t>蒸し芋評価
調査日：(　　　　　　　)</t>
  </si>
  <si>
    <t>さつまいも(品質調査用紙の例)</t>
  </si>
  <si>
    <t>コメント</t>
  </si>
  <si>
    <t>※</t>
  </si>
  <si>
    <t>のセルにデータを入力してください。その他のセルは自動的に計算されます。</t>
  </si>
  <si>
    <t>形状整否</t>
  </si>
  <si>
    <t>曲がり括れ</t>
  </si>
  <si>
    <t>澱粉
歩留
(%)</t>
  </si>
  <si>
    <t>乾物重
(g)</t>
  </si>
  <si>
    <t>澱粉重
(g)</t>
  </si>
  <si>
    <t>※</t>
  </si>
  <si>
    <t>一個重
(g)</t>
  </si>
  <si>
    <t>反復</t>
  </si>
  <si>
    <t>乾燥前
新鮮重
(g)</t>
  </si>
  <si>
    <t>澱粉
精製用
新鮮重
(g)</t>
  </si>
  <si>
    <t>コメント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</si>
</sst>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;_가"/>
    <numFmt numFmtId="178" formatCode="0.0"/>
  </numFmts>
  <fonts count="42"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6"/>
      <name val="Osaka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ck"/>
    </border>
    <border>
      <left style="medium"/>
      <right style="thin"/>
      <top style="thick"/>
      <bottom style="thick"/>
    </border>
    <border>
      <left style="medium"/>
      <right style="thin"/>
      <top style="thick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ck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center" vertical="center" shrinkToFit="1"/>
    </xf>
    <xf numFmtId="177" fontId="2" fillId="4" borderId="24" xfId="0" applyNumberFormat="1" applyFont="1" applyFill="1" applyBorder="1" applyAlignment="1">
      <alignment horizontal="center" vertical="center"/>
    </xf>
    <xf numFmtId="1" fontId="2" fillId="4" borderId="24" xfId="0" applyNumberFormat="1" applyFont="1" applyFill="1" applyBorder="1" applyAlignment="1">
      <alignment horizontal="center" vertical="center"/>
    </xf>
    <xf numFmtId="1" fontId="2" fillId="4" borderId="25" xfId="0" applyNumberFormat="1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 vertical="center"/>
    </xf>
    <xf numFmtId="1" fontId="2" fillId="4" borderId="20" xfId="0" applyNumberFormat="1" applyFont="1" applyFill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1" fontId="2" fillId="4" borderId="30" xfId="0" applyNumberFormat="1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1" fontId="2" fillId="4" borderId="25" xfId="0" applyNumberFormat="1" applyFont="1" applyFill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textRotation="255" shrinkToFit="1"/>
    </xf>
    <xf numFmtId="1" fontId="2" fillId="4" borderId="30" xfId="0" applyNumberFormat="1" applyFont="1" applyFill="1" applyBorder="1" applyAlignment="1">
      <alignment horizontal="center" vertical="center"/>
    </xf>
    <xf numFmtId="1" fontId="2" fillId="4" borderId="21" xfId="0" applyNumberFormat="1" applyFont="1" applyFill="1" applyBorder="1" applyAlignment="1">
      <alignment horizontal="center" vertical="center"/>
    </xf>
    <xf numFmtId="1" fontId="2" fillId="4" borderId="35" xfId="0" applyNumberFormat="1" applyFont="1" applyFill="1" applyBorder="1" applyAlignment="1">
      <alignment horizontal="center" vertical="center"/>
    </xf>
    <xf numFmtId="1" fontId="2" fillId="4" borderId="31" xfId="0" applyNumberFormat="1" applyFont="1" applyFill="1" applyBorder="1" applyAlignment="1">
      <alignment horizontal="center" vertical="center"/>
    </xf>
    <xf numFmtId="1" fontId="2" fillId="4" borderId="32" xfId="0" applyNumberFormat="1" applyFont="1" applyFill="1" applyBorder="1" applyAlignment="1">
      <alignment horizontal="center" vertical="center"/>
    </xf>
    <xf numFmtId="1" fontId="2" fillId="4" borderId="18" xfId="0" applyNumberFormat="1" applyFont="1" applyFill="1" applyBorder="1" applyAlignment="1">
      <alignment horizontal="center" vertical="center"/>
    </xf>
    <xf numFmtId="1" fontId="2" fillId="4" borderId="36" xfId="0" applyNumberFormat="1" applyFont="1" applyFill="1" applyBorder="1" applyAlignment="1">
      <alignment horizontal="center" vertical="center"/>
    </xf>
    <xf numFmtId="178" fontId="2" fillId="4" borderId="37" xfId="0" applyNumberFormat="1" applyFont="1" applyFill="1" applyBorder="1" applyAlignment="1">
      <alignment horizontal="center" vertical="center"/>
    </xf>
    <xf numFmtId="178" fontId="2" fillId="4" borderId="31" xfId="0" applyNumberFormat="1" applyFont="1" applyFill="1" applyBorder="1" applyAlignment="1">
      <alignment horizontal="center" vertical="center"/>
    </xf>
    <xf numFmtId="178" fontId="2" fillId="4" borderId="38" xfId="0" applyNumberFormat="1" applyFont="1" applyFill="1" applyBorder="1" applyAlignment="1">
      <alignment horizontal="center" vertical="center"/>
    </xf>
    <xf numFmtId="178" fontId="2" fillId="4" borderId="32" xfId="0" applyNumberFormat="1" applyFont="1" applyFill="1" applyBorder="1" applyAlignment="1">
      <alignment horizontal="center" vertical="center"/>
    </xf>
    <xf numFmtId="178" fontId="2" fillId="4" borderId="39" xfId="0" applyNumberFormat="1" applyFont="1" applyFill="1" applyBorder="1" applyAlignment="1">
      <alignment horizontal="center" vertical="center"/>
    </xf>
    <xf numFmtId="178" fontId="2" fillId="4" borderId="18" xfId="0" applyNumberFormat="1" applyFont="1" applyFill="1" applyBorder="1" applyAlignment="1">
      <alignment horizontal="center" vertical="center"/>
    </xf>
    <xf numFmtId="178" fontId="2" fillId="4" borderId="40" xfId="0" applyNumberFormat="1" applyFont="1" applyFill="1" applyBorder="1" applyAlignment="1">
      <alignment horizontal="center" vertical="center"/>
    </xf>
    <xf numFmtId="178" fontId="2" fillId="4" borderId="36" xfId="0" applyNumberFormat="1" applyFont="1" applyFill="1" applyBorder="1" applyAlignment="1">
      <alignment horizontal="center" vertical="center"/>
    </xf>
    <xf numFmtId="178" fontId="2" fillId="4" borderId="13" xfId="0" applyNumberFormat="1" applyFont="1" applyFill="1" applyBorder="1" applyAlignment="1">
      <alignment horizontal="center" vertical="center"/>
    </xf>
    <xf numFmtId="178" fontId="2" fillId="4" borderId="11" xfId="0" applyNumberFormat="1" applyFont="1" applyFill="1" applyBorder="1" applyAlignment="1">
      <alignment horizontal="center" vertical="center"/>
    </xf>
    <xf numFmtId="178" fontId="2" fillId="4" borderId="12" xfId="0" applyNumberFormat="1" applyFont="1" applyFill="1" applyBorder="1" applyAlignment="1">
      <alignment horizontal="center" vertical="center"/>
    </xf>
    <xf numFmtId="178" fontId="2" fillId="4" borderId="14" xfId="0" applyNumberFormat="1" applyFont="1" applyFill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43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 shrinkToFit="1"/>
    </xf>
    <xf numFmtId="178" fontId="2" fillId="4" borderId="46" xfId="0" applyNumberFormat="1" applyFont="1" applyFill="1" applyBorder="1" applyAlignment="1">
      <alignment horizontal="center" vertical="center" shrinkToFit="1"/>
    </xf>
    <xf numFmtId="178" fontId="2" fillId="4" borderId="47" xfId="0" applyNumberFormat="1" applyFont="1" applyFill="1" applyBorder="1" applyAlignment="1">
      <alignment horizontal="center" vertical="center" shrinkToFit="1"/>
    </xf>
    <xf numFmtId="178" fontId="2" fillId="4" borderId="48" xfId="0" applyNumberFormat="1" applyFont="1" applyFill="1" applyBorder="1" applyAlignment="1">
      <alignment horizontal="center" vertical="center"/>
    </xf>
    <xf numFmtId="178" fontId="2" fillId="4" borderId="47" xfId="0" applyNumberFormat="1" applyFont="1" applyFill="1" applyBorder="1" applyAlignment="1">
      <alignment horizontal="center" vertical="center"/>
    </xf>
    <xf numFmtId="177" fontId="2" fillId="4" borderId="46" xfId="0" applyNumberFormat="1" applyFont="1" applyFill="1" applyBorder="1" applyAlignment="1">
      <alignment horizontal="center" vertical="center"/>
    </xf>
    <xf numFmtId="1" fontId="2" fillId="4" borderId="49" xfId="0" applyNumberFormat="1" applyFont="1" applyFill="1" applyBorder="1" applyAlignment="1">
      <alignment horizontal="center" vertical="center"/>
    </xf>
    <xf numFmtId="178" fontId="2" fillId="4" borderId="49" xfId="0" applyNumberFormat="1" applyFont="1" applyFill="1" applyBorder="1" applyAlignment="1">
      <alignment horizontal="center" vertical="center"/>
    </xf>
    <xf numFmtId="1" fontId="2" fillId="4" borderId="50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 textRotation="255" shrinkToFit="1"/>
    </xf>
    <xf numFmtId="178" fontId="2" fillId="4" borderId="25" xfId="0" applyNumberFormat="1" applyFont="1" applyFill="1" applyBorder="1" applyAlignment="1">
      <alignment horizontal="center" vertical="center" shrinkToFit="1"/>
    </xf>
    <xf numFmtId="178" fontId="2" fillId="4" borderId="32" xfId="0" applyNumberFormat="1" applyFont="1" applyFill="1" applyBorder="1" applyAlignment="1">
      <alignment horizontal="center" vertical="center" shrinkToFit="1"/>
    </xf>
    <xf numFmtId="178" fontId="2" fillId="4" borderId="52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1" fontId="2" fillId="4" borderId="38" xfId="0" applyNumberFormat="1" applyFont="1" applyFill="1" applyBorder="1" applyAlignment="1">
      <alignment horizontal="center" vertical="center"/>
    </xf>
    <xf numFmtId="1" fontId="2" fillId="4" borderId="42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 textRotation="255" shrinkToFit="1"/>
    </xf>
    <xf numFmtId="178" fontId="2" fillId="4" borderId="54" xfId="0" applyNumberFormat="1" applyFont="1" applyFill="1" applyBorder="1" applyAlignment="1">
      <alignment horizontal="center" vertical="center" shrinkToFit="1"/>
    </xf>
    <xf numFmtId="178" fontId="2" fillId="4" borderId="55" xfId="0" applyNumberFormat="1" applyFont="1" applyFill="1" applyBorder="1" applyAlignment="1">
      <alignment horizontal="center" vertical="center" shrinkToFit="1"/>
    </xf>
    <xf numFmtId="178" fontId="2" fillId="4" borderId="56" xfId="0" applyNumberFormat="1" applyFont="1" applyFill="1" applyBorder="1" applyAlignment="1">
      <alignment horizontal="center" vertical="center"/>
    </xf>
    <xf numFmtId="178" fontId="2" fillId="4" borderId="55" xfId="0" applyNumberFormat="1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1" fontId="2" fillId="4" borderId="57" xfId="0" applyNumberFormat="1" applyFont="1" applyFill="1" applyBorder="1" applyAlignment="1">
      <alignment horizontal="center" vertical="center"/>
    </xf>
    <xf numFmtId="178" fontId="2" fillId="4" borderId="57" xfId="0" applyNumberFormat="1" applyFont="1" applyFill="1" applyBorder="1" applyAlignment="1">
      <alignment horizontal="center" vertical="center"/>
    </xf>
    <xf numFmtId="1" fontId="2" fillId="4" borderId="58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shrinkToFit="1"/>
    </xf>
    <xf numFmtId="2" fontId="2" fillId="0" borderId="0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33" xfId="0" applyFont="1" applyBorder="1" applyAlignment="1">
      <alignment horizontal="center" vertical="center" textRotation="255" shrinkToFit="1"/>
    </xf>
    <xf numFmtId="178" fontId="2" fillId="0" borderId="33" xfId="0" applyNumberFormat="1" applyFont="1" applyFill="1" applyBorder="1" applyAlignment="1">
      <alignment horizontal="center" vertical="center"/>
    </xf>
    <xf numFmtId="177" fontId="2" fillId="0" borderId="49" xfId="0" applyNumberFormat="1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/>
    </xf>
    <xf numFmtId="178" fontId="2" fillId="0" borderId="49" xfId="0" applyNumberFormat="1" applyFont="1" applyFill="1" applyBorder="1" applyAlignment="1">
      <alignment horizontal="center" vertical="center"/>
    </xf>
    <xf numFmtId="1" fontId="2" fillId="0" borderId="50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 shrinkToFit="1"/>
    </xf>
    <xf numFmtId="178" fontId="2" fillId="0" borderId="22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 shrinkToFit="1"/>
    </xf>
    <xf numFmtId="178" fontId="2" fillId="0" borderId="34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1" fontId="2" fillId="0" borderId="57" xfId="0" applyNumberFormat="1" applyFont="1" applyFill="1" applyBorder="1" applyAlignment="1">
      <alignment horizontal="center" vertical="center"/>
    </xf>
    <xf numFmtId="178" fontId="2" fillId="0" borderId="57" xfId="0" applyNumberFormat="1" applyFont="1" applyFill="1" applyBorder="1" applyAlignment="1">
      <alignment horizontal="center" vertical="center"/>
    </xf>
    <xf numFmtId="1" fontId="2" fillId="0" borderId="58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4" borderId="32" xfId="0" applyNumberFormat="1" applyFont="1" applyFill="1" applyBorder="1" applyAlignment="1">
      <alignment horizontal="center"/>
    </xf>
    <xf numFmtId="178" fontId="2" fillId="0" borderId="59" xfId="0" applyNumberFormat="1" applyFont="1" applyBorder="1" applyAlignment="1">
      <alignment horizontal="center" vertical="center"/>
    </xf>
    <xf numFmtId="177" fontId="2" fillId="4" borderId="26" xfId="0" applyNumberFormat="1" applyFont="1" applyFill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0" fontId="2" fillId="0" borderId="6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178" fontId="2" fillId="4" borderId="3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78" fontId="2" fillId="4" borderId="18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177" fontId="2" fillId="0" borderId="49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2" fontId="2" fillId="0" borderId="61" xfId="0" applyNumberFormat="1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0" borderId="62" xfId="0" applyFont="1" applyBorder="1" applyAlignment="1">
      <alignment vertical="center" textRotation="255" shrinkToFit="1"/>
    </xf>
    <xf numFmtId="0" fontId="2" fillId="0" borderId="63" xfId="0" applyFont="1" applyBorder="1" applyAlignment="1">
      <alignment vertical="center" textRotation="255" shrinkToFit="1"/>
    </xf>
    <xf numFmtId="0" fontId="2" fillId="0" borderId="64" xfId="0" applyFont="1" applyBorder="1" applyAlignment="1">
      <alignment vertical="center" textRotation="255" shrinkToFit="1"/>
    </xf>
    <xf numFmtId="176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" fontId="2" fillId="4" borderId="33" xfId="0" applyNumberFormat="1" applyFont="1" applyFill="1" applyBorder="1" applyAlignment="1">
      <alignment horizontal="center" vertical="center"/>
    </xf>
    <xf numFmtId="1" fontId="2" fillId="4" borderId="65" xfId="0" applyNumberFormat="1" applyFont="1" applyFill="1" applyBorder="1" applyAlignment="1">
      <alignment horizontal="center" vertical="center"/>
    </xf>
    <xf numFmtId="1" fontId="2" fillId="4" borderId="34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176" fontId="5" fillId="0" borderId="47" xfId="0" applyNumberFormat="1" applyFont="1" applyBorder="1" applyAlignment="1">
      <alignment horizontal="center" vertical="center" wrapText="1"/>
    </xf>
    <xf numFmtId="176" fontId="5" fillId="0" borderId="55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176" fontId="5" fillId="0" borderId="44" xfId="0" applyNumberFormat="1" applyFont="1" applyBorder="1" applyAlignment="1">
      <alignment horizontal="center" vertical="center" wrapText="1"/>
    </xf>
    <xf numFmtId="176" fontId="5" fillId="0" borderId="61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68" xfId="0" applyFont="1" applyBorder="1" applyAlignment="1">
      <alignment vertical="center" textRotation="255" shrinkToFi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6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76" fontId="5" fillId="0" borderId="31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6" fontId="5" fillId="0" borderId="13" xfId="0" applyNumberFormat="1" applyFont="1" applyBorder="1" applyAlignment="1">
      <alignment horizontal="center" vertical="center"/>
    </xf>
    <xf numFmtId="176" fontId="2" fillId="0" borderId="7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7" fillId="0" borderId="50" xfId="0" applyFont="1" applyBorder="1" applyAlignment="1">
      <alignment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8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textRotation="255" shrinkToFit="1"/>
    </xf>
    <xf numFmtId="0" fontId="2" fillId="0" borderId="22" xfId="0" applyFont="1" applyBorder="1" applyAlignment="1">
      <alignment horizontal="center" vertical="center" textRotation="255" shrinkToFit="1"/>
    </xf>
    <xf numFmtId="0" fontId="2" fillId="0" borderId="29" xfId="0" applyFont="1" applyBorder="1" applyAlignment="1">
      <alignment horizontal="center" vertical="center" textRotation="255" shrinkToFit="1"/>
    </xf>
    <xf numFmtId="0" fontId="2" fillId="4" borderId="2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vertical="center" shrinkToFit="1"/>
    </xf>
    <xf numFmtId="0" fontId="7" fillId="0" borderId="48" xfId="0" applyFont="1" applyBorder="1" applyAlignment="1">
      <alignment vertical="center" shrinkToFit="1"/>
    </xf>
    <xf numFmtId="0" fontId="7" fillId="0" borderId="49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textRotation="255" shrinkToFit="1"/>
    </xf>
    <xf numFmtId="0" fontId="2" fillId="0" borderId="66" xfId="0" applyFont="1" applyBorder="1" applyAlignment="1">
      <alignment horizontal="center" vertical="center" textRotation="255" shrinkToFit="1"/>
    </xf>
    <xf numFmtId="0" fontId="2" fillId="0" borderId="53" xfId="0" applyFont="1" applyBorder="1" applyAlignment="1">
      <alignment horizontal="center" vertical="center" textRotation="255" shrinkToFit="1"/>
    </xf>
    <xf numFmtId="0" fontId="5" fillId="0" borderId="31" xfId="0" applyFont="1" applyBorder="1" applyAlignment="1">
      <alignment horizontal="center" vertical="center" shrinkToFit="1"/>
    </xf>
    <xf numFmtId="1" fontId="2" fillId="4" borderId="31" xfId="0" applyNumberFormat="1" applyFont="1" applyFill="1" applyBorder="1" applyAlignment="1">
      <alignment horizontal="center" vertical="center"/>
    </xf>
    <xf numFmtId="1" fontId="7" fillId="4" borderId="32" xfId="0" applyNumberFormat="1" applyFont="1" applyFill="1" applyBorder="1" applyAlignment="1">
      <alignment horizontal="center" vertical="center"/>
    </xf>
    <xf numFmtId="1" fontId="7" fillId="4" borderId="18" xfId="0" applyNumberFormat="1" applyFont="1" applyFill="1" applyBorder="1" applyAlignment="1">
      <alignment horizontal="center" vertical="center"/>
    </xf>
    <xf numFmtId="177" fontId="2" fillId="4" borderId="30" xfId="0" applyNumberFormat="1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177" fontId="2" fillId="4" borderId="31" xfId="0" applyNumberFormat="1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textRotation="255" shrinkToFit="1"/>
    </xf>
    <xf numFmtId="0" fontId="2" fillId="0" borderId="51" xfId="0" applyFont="1" applyBorder="1" applyAlignment="1">
      <alignment horizontal="center" vertical="center" textRotation="255" shrinkToFit="1"/>
    </xf>
    <xf numFmtId="0" fontId="2" fillId="0" borderId="42" xfId="0" applyFont="1" applyBorder="1" applyAlignment="1">
      <alignment horizontal="center" vertical="center" textRotation="255" shrinkToFit="1"/>
    </xf>
    <xf numFmtId="0" fontId="2" fillId="0" borderId="50" xfId="0" applyFont="1" applyBorder="1" applyAlignment="1">
      <alignment horizontal="center" vertical="center" textRotation="255" shrinkToFit="1"/>
    </xf>
    <xf numFmtId="0" fontId="2" fillId="0" borderId="30" xfId="0" applyFont="1" applyBorder="1" applyAlignment="1">
      <alignment vertical="center" shrinkToFit="1"/>
    </xf>
    <xf numFmtId="0" fontId="7" fillId="0" borderId="1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" fillId="0" borderId="3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79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wrapText="1"/>
    </xf>
    <xf numFmtId="0" fontId="7" fillId="0" borderId="43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5" fillId="0" borderId="45" xfId="0" applyFont="1" applyBorder="1" applyAlignment="1">
      <alignment horizontal="center" vertical="center" wrapText="1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3.19921875" style="5" customWidth="1"/>
    <col min="2" max="2" width="2.69921875" style="5" customWidth="1"/>
    <col min="3" max="4" width="6.5" style="5" customWidth="1"/>
    <col min="5" max="5" width="6.5" style="6" customWidth="1"/>
    <col min="6" max="6" width="6.5" style="5" customWidth="1"/>
    <col min="7" max="8" width="6.5" style="6" customWidth="1"/>
    <col min="9" max="9" width="6.5" style="5" customWidth="1"/>
    <col min="10" max="11" width="6.5" style="6" customWidth="1"/>
    <col min="12" max="12" width="6.5" style="5" customWidth="1"/>
    <col min="13" max="13" width="9.59765625" style="6" customWidth="1"/>
    <col min="14" max="14" width="11" style="5" customWidth="1"/>
    <col min="15" max="16384" width="9" style="5" customWidth="1"/>
  </cols>
  <sheetData>
    <row r="1" spans="1:13" s="1" customFormat="1" ht="18" customHeight="1">
      <c r="A1" s="1" t="s">
        <v>2</v>
      </c>
      <c r="E1" s="2"/>
      <c r="G1" s="2"/>
      <c r="H1" s="2"/>
      <c r="J1" s="2"/>
      <c r="K1" s="2"/>
      <c r="M1" s="2"/>
    </row>
    <row r="2" spans="5:13" s="1" customFormat="1" ht="6" customHeight="1">
      <c r="E2" s="2"/>
      <c r="G2" s="2"/>
      <c r="H2" s="2"/>
      <c r="J2" s="2"/>
      <c r="K2" s="2"/>
      <c r="M2" s="2"/>
    </row>
    <row r="3" spans="2:13" s="1" customFormat="1" ht="18" customHeight="1">
      <c r="B3" s="35" t="s">
        <v>77</v>
      </c>
      <c r="C3" s="34"/>
      <c r="D3" s="1" t="s">
        <v>78</v>
      </c>
      <c r="E3" s="2"/>
      <c r="G3" s="2"/>
      <c r="H3" s="2"/>
      <c r="J3" s="2"/>
      <c r="K3" s="2"/>
      <c r="M3" s="2"/>
    </row>
    <row r="4" spans="5:13" s="1" customFormat="1" ht="6" customHeight="1" thickBot="1">
      <c r="E4" s="2"/>
      <c r="G4" s="2"/>
      <c r="H4" s="2"/>
      <c r="J4" s="2"/>
      <c r="K4" s="2"/>
      <c r="M4" s="2"/>
    </row>
    <row r="5" spans="1:13" s="1" customFormat="1" ht="15" customHeight="1" thickBot="1">
      <c r="A5" s="233" t="s">
        <v>3</v>
      </c>
      <c r="B5" s="234"/>
      <c r="C5" s="235"/>
      <c r="D5" s="194"/>
      <c r="E5" s="3"/>
      <c r="F5" s="237" t="s">
        <v>25</v>
      </c>
      <c r="G5" s="219"/>
      <c r="H5" s="219"/>
      <c r="I5" s="219"/>
      <c r="J5" s="219"/>
      <c r="K5" s="219"/>
      <c r="L5" s="219"/>
      <c r="M5" s="236"/>
    </row>
    <row r="6" spans="1:13" s="1" customFormat="1" ht="48.75" customHeight="1" thickBot="1">
      <c r="A6" s="203"/>
      <c r="B6" s="204"/>
      <c r="C6" s="218" t="s">
        <v>21</v>
      </c>
      <c r="D6" s="219"/>
      <c r="E6" s="220"/>
      <c r="F6" s="218" t="s">
        <v>8</v>
      </c>
      <c r="G6" s="223"/>
      <c r="H6" s="223"/>
      <c r="I6" s="223"/>
      <c r="J6" s="223"/>
      <c r="K6" s="223"/>
      <c r="L6" s="224"/>
      <c r="M6" s="12" t="s">
        <v>20</v>
      </c>
    </row>
    <row r="7" spans="1:13" ht="15" customHeight="1">
      <c r="A7" s="205"/>
      <c r="B7" s="206"/>
      <c r="C7" s="211" t="s">
        <v>4</v>
      </c>
      <c r="D7" s="215" t="s">
        <v>5</v>
      </c>
      <c r="E7" s="213" t="s">
        <v>6</v>
      </c>
      <c r="F7" s="211" t="s">
        <v>9</v>
      </c>
      <c r="G7" s="209" t="s">
        <v>10</v>
      </c>
      <c r="H7" s="209" t="s">
        <v>11</v>
      </c>
      <c r="I7" s="215" t="s">
        <v>12</v>
      </c>
      <c r="J7" s="209" t="s">
        <v>13</v>
      </c>
      <c r="K7" s="221" t="s">
        <v>16</v>
      </c>
      <c r="L7" s="222"/>
      <c r="M7" s="198" t="s">
        <v>18</v>
      </c>
    </row>
    <row r="8" spans="1:13" ht="15" customHeight="1" thickBot="1">
      <c r="A8" s="207"/>
      <c r="B8" s="208"/>
      <c r="C8" s="212"/>
      <c r="D8" s="216"/>
      <c r="E8" s="214"/>
      <c r="F8" s="212"/>
      <c r="G8" s="210"/>
      <c r="H8" s="210"/>
      <c r="I8" s="216"/>
      <c r="J8" s="210"/>
      <c r="K8" s="10" t="s">
        <v>14</v>
      </c>
      <c r="L8" s="11" t="s">
        <v>15</v>
      </c>
      <c r="M8" s="199"/>
    </row>
    <row r="9" spans="1:13" ht="15" customHeight="1" thickBot="1">
      <c r="A9" s="217" t="s">
        <v>0</v>
      </c>
      <c r="B9" s="8">
        <v>1</v>
      </c>
      <c r="C9" s="77"/>
      <c r="D9" s="84"/>
      <c r="E9" s="85"/>
      <c r="F9" s="77"/>
      <c r="G9" s="80"/>
      <c r="H9" s="85"/>
      <c r="I9" s="80"/>
      <c r="J9" s="85"/>
      <c r="K9" s="85"/>
      <c r="L9" s="92"/>
      <c r="M9" s="200"/>
    </row>
    <row r="10" spans="1:13" ht="15" customHeight="1" thickBot="1" thickTop="1">
      <c r="A10" s="196"/>
      <c r="B10" s="4">
        <v>2</v>
      </c>
      <c r="C10" s="39"/>
      <c r="D10" s="86"/>
      <c r="E10" s="87"/>
      <c r="F10" s="39"/>
      <c r="G10" s="81"/>
      <c r="H10" s="87"/>
      <c r="I10" s="81"/>
      <c r="J10" s="87"/>
      <c r="K10" s="87"/>
      <c r="L10" s="93"/>
      <c r="M10" s="201"/>
    </row>
    <row r="11" spans="1:13" ht="15" customHeight="1" thickBot="1" thickTop="1">
      <c r="A11" s="196"/>
      <c r="B11" s="4">
        <v>3</v>
      </c>
      <c r="C11" s="39"/>
      <c r="D11" s="86"/>
      <c r="E11" s="87"/>
      <c r="F11" s="39"/>
      <c r="G11" s="81"/>
      <c r="H11" s="87"/>
      <c r="I11" s="81"/>
      <c r="J11" s="87"/>
      <c r="K11" s="87"/>
      <c r="L11" s="93"/>
      <c r="M11" s="201"/>
    </row>
    <row r="12" spans="1:13" ht="15" customHeight="1" thickBot="1" thickTop="1">
      <c r="A12" s="196"/>
      <c r="B12" s="4">
        <v>4</v>
      </c>
      <c r="C12" s="39"/>
      <c r="D12" s="86"/>
      <c r="E12" s="87"/>
      <c r="F12" s="39"/>
      <c r="G12" s="81"/>
      <c r="H12" s="87"/>
      <c r="I12" s="81"/>
      <c r="J12" s="87"/>
      <c r="K12" s="87"/>
      <c r="L12" s="93"/>
      <c r="M12" s="201"/>
    </row>
    <row r="13" spans="1:13" ht="15" customHeight="1" thickBot="1" thickTop="1">
      <c r="A13" s="196"/>
      <c r="B13" s="4">
        <v>5</v>
      </c>
      <c r="C13" s="39"/>
      <c r="D13" s="86"/>
      <c r="E13" s="87"/>
      <c r="F13" s="39"/>
      <c r="G13" s="81"/>
      <c r="H13" s="87"/>
      <c r="I13" s="81"/>
      <c r="J13" s="87"/>
      <c r="K13" s="87"/>
      <c r="L13" s="93"/>
      <c r="M13" s="201"/>
    </row>
    <row r="14" spans="1:13" ht="15" customHeight="1" thickBot="1" thickTop="1">
      <c r="A14" s="196"/>
      <c r="B14" s="4">
        <v>6</v>
      </c>
      <c r="C14" s="39"/>
      <c r="D14" s="86"/>
      <c r="E14" s="87"/>
      <c r="F14" s="39"/>
      <c r="G14" s="81"/>
      <c r="H14" s="87"/>
      <c r="I14" s="81"/>
      <c r="J14" s="87"/>
      <c r="K14" s="87"/>
      <c r="L14" s="93"/>
      <c r="M14" s="201"/>
    </row>
    <row r="15" spans="1:13" ht="15" customHeight="1" thickBot="1" thickTop="1">
      <c r="A15" s="196"/>
      <c r="B15" s="4">
        <v>7</v>
      </c>
      <c r="C15" s="39"/>
      <c r="D15" s="86"/>
      <c r="E15" s="87"/>
      <c r="F15" s="39"/>
      <c r="G15" s="81"/>
      <c r="H15" s="87"/>
      <c r="I15" s="81"/>
      <c r="J15" s="87"/>
      <c r="K15" s="87"/>
      <c r="L15" s="93"/>
      <c r="M15" s="201"/>
    </row>
    <row r="16" spans="1:13" ht="15" customHeight="1" thickBot="1" thickTop="1">
      <c r="A16" s="196"/>
      <c r="B16" s="4">
        <v>8</v>
      </c>
      <c r="C16" s="39"/>
      <c r="D16" s="86"/>
      <c r="E16" s="87"/>
      <c r="F16" s="39"/>
      <c r="G16" s="81"/>
      <c r="H16" s="87"/>
      <c r="I16" s="81"/>
      <c r="J16" s="87"/>
      <c r="K16" s="87"/>
      <c r="L16" s="93"/>
      <c r="M16" s="201"/>
    </row>
    <row r="17" spans="1:13" ht="15" customHeight="1" thickBot="1" thickTop="1">
      <c r="A17" s="196"/>
      <c r="B17" s="4">
        <v>9</v>
      </c>
      <c r="C17" s="39"/>
      <c r="D17" s="86"/>
      <c r="E17" s="87"/>
      <c r="F17" s="39"/>
      <c r="G17" s="81"/>
      <c r="H17" s="87"/>
      <c r="I17" s="81"/>
      <c r="J17" s="87"/>
      <c r="K17" s="87"/>
      <c r="L17" s="93"/>
      <c r="M17" s="201"/>
    </row>
    <row r="18" spans="1:13" ht="15" customHeight="1" thickBot="1" thickTop="1">
      <c r="A18" s="197"/>
      <c r="B18" s="7">
        <v>10</v>
      </c>
      <c r="C18" s="78"/>
      <c r="D18" s="88"/>
      <c r="E18" s="89"/>
      <c r="F18" s="78"/>
      <c r="G18" s="82"/>
      <c r="H18" s="89"/>
      <c r="I18" s="82"/>
      <c r="J18" s="89"/>
      <c r="K18" s="89"/>
      <c r="L18" s="94"/>
      <c r="M18" s="202"/>
    </row>
    <row r="19" spans="1:13" ht="15" customHeight="1" thickBot="1">
      <c r="A19" s="195" t="s">
        <v>1</v>
      </c>
      <c r="B19" s="9">
        <v>1</v>
      </c>
      <c r="C19" s="79"/>
      <c r="D19" s="90"/>
      <c r="E19" s="91"/>
      <c r="F19" s="79"/>
      <c r="G19" s="83"/>
      <c r="H19" s="91"/>
      <c r="I19" s="83"/>
      <c r="J19" s="91"/>
      <c r="K19" s="91"/>
      <c r="L19" s="95"/>
      <c r="M19" s="200"/>
    </row>
    <row r="20" spans="1:13" ht="15" customHeight="1" thickBot="1" thickTop="1">
      <c r="A20" s="196"/>
      <c r="B20" s="4">
        <v>2</v>
      </c>
      <c r="C20" s="39"/>
      <c r="D20" s="86"/>
      <c r="E20" s="87"/>
      <c r="F20" s="39"/>
      <c r="G20" s="81"/>
      <c r="H20" s="87"/>
      <c r="I20" s="81"/>
      <c r="J20" s="87"/>
      <c r="K20" s="87"/>
      <c r="L20" s="93"/>
      <c r="M20" s="201"/>
    </row>
    <row r="21" spans="1:13" ht="15" customHeight="1" thickBot="1" thickTop="1">
      <c r="A21" s="196"/>
      <c r="B21" s="4">
        <v>3</v>
      </c>
      <c r="C21" s="39"/>
      <c r="D21" s="86"/>
      <c r="E21" s="87"/>
      <c r="F21" s="39"/>
      <c r="G21" s="81"/>
      <c r="H21" s="87"/>
      <c r="I21" s="81"/>
      <c r="J21" s="87"/>
      <c r="K21" s="87"/>
      <c r="L21" s="93"/>
      <c r="M21" s="201"/>
    </row>
    <row r="22" spans="1:13" ht="15" customHeight="1" thickBot="1" thickTop="1">
      <c r="A22" s="196"/>
      <c r="B22" s="4">
        <v>4</v>
      </c>
      <c r="C22" s="39"/>
      <c r="D22" s="86"/>
      <c r="E22" s="87"/>
      <c r="F22" s="39"/>
      <c r="G22" s="81"/>
      <c r="H22" s="87"/>
      <c r="I22" s="81"/>
      <c r="J22" s="87"/>
      <c r="K22" s="87"/>
      <c r="L22" s="93"/>
      <c r="M22" s="201"/>
    </row>
    <row r="23" spans="1:13" ht="15" customHeight="1" thickBot="1" thickTop="1">
      <c r="A23" s="196"/>
      <c r="B23" s="4">
        <v>5</v>
      </c>
      <c r="C23" s="39"/>
      <c r="D23" s="86"/>
      <c r="E23" s="87"/>
      <c r="F23" s="39"/>
      <c r="G23" s="81"/>
      <c r="H23" s="87"/>
      <c r="I23" s="81"/>
      <c r="J23" s="87"/>
      <c r="K23" s="87"/>
      <c r="L23" s="93"/>
      <c r="M23" s="201"/>
    </row>
    <row r="24" spans="1:13" ht="15" customHeight="1" thickBot="1" thickTop="1">
      <c r="A24" s="196"/>
      <c r="B24" s="4">
        <v>6</v>
      </c>
      <c r="C24" s="39"/>
      <c r="D24" s="86"/>
      <c r="E24" s="87"/>
      <c r="F24" s="39"/>
      <c r="G24" s="81"/>
      <c r="H24" s="87"/>
      <c r="I24" s="81"/>
      <c r="J24" s="87"/>
      <c r="K24" s="87"/>
      <c r="L24" s="93"/>
      <c r="M24" s="201"/>
    </row>
    <row r="25" spans="1:13" ht="15" customHeight="1" thickBot="1" thickTop="1">
      <c r="A25" s="196"/>
      <c r="B25" s="4">
        <v>7</v>
      </c>
      <c r="C25" s="39"/>
      <c r="D25" s="86"/>
      <c r="E25" s="87"/>
      <c r="F25" s="39"/>
      <c r="G25" s="81"/>
      <c r="H25" s="87"/>
      <c r="I25" s="81"/>
      <c r="J25" s="87"/>
      <c r="K25" s="87"/>
      <c r="L25" s="93"/>
      <c r="M25" s="201"/>
    </row>
    <row r="26" spans="1:13" ht="15" customHeight="1" thickBot="1" thickTop="1">
      <c r="A26" s="196"/>
      <c r="B26" s="4">
        <v>8</v>
      </c>
      <c r="C26" s="39"/>
      <c r="D26" s="86"/>
      <c r="E26" s="87"/>
      <c r="F26" s="39"/>
      <c r="G26" s="81"/>
      <c r="H26" s="87"/>
      <c r="I26" s="81"/>
      <c r="J26" s="87"/>
      <c r="K26" s="87"/>
      <c r="L26" s="93"/>
      <c r="M26" s="201"/>
    </row>
    <row r="27" spans="1:13" ht="15" customHeight="1" thickBot="1" thickTop="1">
      <c r="A27" s="196"/>
      <c r="B27" s="4">
        <v>9</v>
      </c>
      <c r="C27" s="39"/>
      <c r="D27" s="86"/>
      <c r="E27" s="87"/>
      <c r="F27" s="39"/>
      <c r="G27" s="81"/>
      <c r="H27" s="87"/>
      <c r="I27" s="81"/>
      <c r="J27" s="87"/>
      <c r="K27" s="87"/>
      <c r="L27" s="93"/>
      <c r="M27" s="201"/>
    </row>
    <row r="28" spans="1:13" ht="15" customHeight="1" thickBot="1" thickTop="1">
      <c r="A28" s="197"/>
      <c r="B28" s="7">
        <v>10</v>
      </c>
      <c r="C28" s="78"/>
      <c r="D28" s="88"/>
      <c r="E28" s="89"/>
      <c r="F28" s="78"/>
      <c r="G28" s="82"/>
      <c r="H28" s="89"/>
      <c r="I28" s="82"/>
      <c r="J28" s="89"/>
      <c r="K28" s="89"/>
      <c r="L28" s="94"/>
      <c r="M28" s="202"/>
    </row>
    <row r="29" spans="1:14" ht="15" customHeight="1" thickBot="1">
      <c r="A29" s="195" t="s">
        <v>19</v>
      </c>
      <c r="B29" s="9">
        <v>1</v>
      </c>
      <c r="C29" s="79"/>
      <c r="D29" s="90"/>
      <c r="E29" s="91"/>
      <c r="F29" s="79"/>
      <c r="G29" s="83"/>
      <c r="H29" s="91"/>
      <c r="I29" s="83"/>
      <c r="J29" s="91"/>
      <c r="K29" s="91"/>
      <c r="L29" s="95"/>
      <c r="M29" s="200"/>
      <c r="N29" s="6"/>
    </row>
    <row r="30" spans="1:14" ht="15" customHeight="1" thickBot="1" thickTop="1">
      <c r="A30" s="196"/>
      <c r="B30" s="4">
        <v>2</v>
      </c>
      <c r="C30" s="39"/>
      <c r="D30" s="86"/>
      <c r="E30" s="87"/>
      <c r="F30" s="39"/>
      <c r="G30" s="81"/>
      <c r="H30" s="87"/>
      <c r="I30" s="81"/>
      <c r="J30" s="87"/>
      <c r="K30" s="87"/>
      <c r="L30" s="93"/>
      <c r="M30" s="201"/>
      <c r="N30" s="6"/>
    </row>
    <row r="31" spans="1:14" ht="15" customHeight="1" thickBot="1" thickTop="1">
      <c r="A31" s="196"/>
      <c r="B31" s="4">
        <v>3</v>
      </c>
      <c r="C31" s="39"/>
      <c r="D31" s="86"/>
      <c r="E31" s="87"/>
      <c r="F31" s="39"/>
      <c r="G31" s="81"/>
      <c r="H31" s="87"/>
      <c r="I31" s="81"/>
      <c r="J31" s="87"/>
      <c r="K31" s="87"/>
      <c r="L31" s="93"/>
      <c r="M31" s="201"/>
      <c r="N31" s="6"/>
    </row>
    <row r="32" spans="1:14" ht="15" customHeight="1" thickBot="1" thickTop="1">
      <c r="A32" s="196"/>
      <c r="B32" s="4">
        <v>4</v>
      </c>
      <c r="C32" s="39"/>
      <c r="D32" s="86"/>
      <c r="E32" s="87"/>
      <c r="F32" s="39"/>
      <c r="G32" s="81"/>
      <c r="H32" s="87"/>
      <c r="I32" s="81"/>
      <c r="J32" s="87"/>
      <c r="K32" s="87"/>
      <c r="L32" s="93"/>
      <c r="M32" s="201"/>
      <c r="N32" s="6"/>
    </row>
    <row r="33" spans="1:14" ht="15" customHeight="1" thickBot="1" thickTop="1">
      <c r="A33" s="196"/>
      <c r="B33" s="4">
        <v>5</v>
      </c>
      <c r="C33" s="39"/>
      <c r="D33" s="86"/>
      <c r="E33" s="87"/>
      <c r="F33" s="39"/>
      <c r="G33" s="81"/>
      <c r="H33" s="87"/>
      <c r="I33" s="81"/>
      <c r="J33" s="87"/>
      <c r="K33" s="87"/>
      <c r="L33" s="93"/>
      <c r="M33" s="201"/>
      <c r="N33" s="6"/>
    </row>
    <row r="34" spans="1:14" ht="15" customHeight="1" thickBot="1" thickTop="1">
      <c r="A34" s="196"/>
      <c r="B34" s="4">
        <v>6</v>
      </c>
      <c r="C34" s="39"/>
      <c r="D34" s="86"/>
      <c r="E34" s="87"/>
      <c r="F34" s="39"/>
      <c r="G34" s="81"/>
      <c r="H34" s="87"/>
      <c r="I34" s="81"/>
      <c r="J34" s="87"/>
      <c r="K34" s="87"/>
      <c r="L34" s="93"/>
      <c r="M34" s="201"/>
      <c r="N34" s="6"/>
    </row>
    <row r="35" spans="1:14" ht="15" customHeight="1" thickBot="1" thickTop="1">
      <c r="A35" s="196"/>
      <c r="B35" s="4">
        <v>7</v>
      </c>
      <c r="C35" s="39"/>
      <c r="D35" s="86"/>
      <c r="E35" s="87"/>
      <c r="F35" s="39"/>
      <c r="G35" s="81"/>
      <c r="H35" s="87"/>
      <c r="I35" s="81"/>
      <c r="J35" s="87"/>
      <c r="K35" s="87"/>
      <c r="L35" s="93"/>
      <c r="M35" s="201"/>
      <c r="N35" s="6"/>
    </row>
    <row r="36" spans="1:13" ht="15" customHeight="1" thickBot="1" thickTop="1">
      <c r="A36" s="196"/>
      <c r="B36" s="4">
        <v>8</v>
      </c>
      <c r="C36" s="39"/>
      <c r="D36" s="86"/>
      <c r="E36" s="87"/>
      <c r="F36" s="39"/>
      <c r="G36" s="81"/>
      <c r="H36" s="87"/>
      <c r="I36" s="81"/>
      <c r="J36" s="87"/>
      <c r="K36" s="87"/>
      <c r="L36" s="93"/>
      <c r="M36" s="201"/>
    </row>
    <row r="37" spans="1:13" ht="15" customHeight="1" thickBot="1" thickTop="1">
      <c r="A37" s="196"/>
      <c r="B37" s="4">
        <v>9</v>
      </c>
      <c r="C37" s="39"/>
      <c r="D37" s="86"/>
      <c r="E37" s="87"/>
      <c r="F37" s="39"/>
      <c r="G37" s="81"/>
      <c r="H37" s="87"/>
      <c r="I37" s="81"/>
      <c r="J37" s="87"/>
      <c r="K37" s="87"/>
      <c r="L37" s="93"/>
      <c r="M37" s="201"/>
    </row>
    <row r="38" spans="1:13" ht="15" customHeight="1" thickBot="1" thickTop="1">
      <c r="A38" s="197"/>
      <c r="B38" s="7">
        <v>10</v>
      </c>
      <c r="C38" s="78"/>
      <c r="D38" s="88"/>
      <c r="E38" s="89"/>
      <c r="F38" s="78"/>
      <c r="G38" s="82"/>
      <c r="H38" s="89"/>
      <c r="I38" s="82"/>
      <c r="J38" s="89"/>
      <c r="K38" s="89"/>
      <c r="L38" s="94"/>
      <c r="M38" s="202"/>
    </row>
    <row r="39" spans="1:13" ht="15" customHeight="1">
      <c r="A39" s="76"/>
      <c r="B39" s="30"/>
      <c r="C39" s="17"/>
      <c r="D39" s="17"/>
      <c r="E39" s="16"/>
      <c r="F39" s="17"/>
      <c r="G39" s="16"/>
      <c r="H39" s="16"/>
      <c r="I39" s="17"/>
      <c r="J39" s="16"/>
      <c r="K39" s="16"/>
      <c r="L39" s="17"/>
      <c r="M39" s="31"/>
    </row>
    <row r="40" spans="1:13" ht="15" customHeight="1">
      <c r="A40" s="76"/>
      <c r="B40" s="30"/>
      <c r="C40" s="17"/>
      <c r="D40" s="17"/>
      <c r="E40" s="16"/>
      <c r="F40" s="17"/>
      <c r="G40" s="16"/>
      <c r="H40" s="16"/>
      <c r="I40" s="17"/>
      <c r="J40" s="16"/>
      <c r="K40" s="16"/>
      <c r="L40" s="17"/>
      <c r="M40" s="31"/>
    </row>
    <row r="41" spans="1:13" ht="15" customHeight="1">
      <c r="A41" s="76"/>
      <c r="B41" s="30"/>
      <c r="C41" s="17"/>
      <c r="D41" s="17"/>
      <c r="E41" s="16"/>
      <c r="F41" s="17"/>
      <c r="G41" s="16"/>
      <c r="H41" s="16"/>
      <c r="I41" s="17"/>
      <c r="J41" s="16"/>
      <c r="K41" s="16"/>
      <c r="L41" s="17"/>
      <c r="M41" s="31"/>
    </row>
    <row r="42" spans="1:13" ht="15" customHeight="1">
      <c r="A42" s="76"/>
      <c r="B42" s="30"/>
      <c r="C42" s="17"/>
      <c r="D42" s="17"/>
      <c r="E42" s="16"/>
      <c r="F42" s="17"/>
      <c r="G42" s="16"/>
      <c r="H42" s="16"/>
      <c r="I42" s="17"/>
      <c r="J42" s="16"/>
      <c r="K42" s="16"/>
      <c r="L42" s="17"/>
      <c r="M42" s="31"/>
    </row>
    <row r="43" spans="1:13" ht="15" customHeight="1">
      <c r="A43" s="76"/>
      <c r="B43" s="30"/>
      <c r="C43" s="17"/>
      <c r="D43" s="17"/>
      <c r="E43" s="16"/>
      <c r="F43" s="17"/>
      <c r="G43" s="16"/>
      <c r="H43" s="16"/>
      <c r="I43" s="17"/>
      <c r="J43" s="16"/>
      <c r="K43" s="16"/>
      <c r="L43" s="17"/>
      <c r="M43" s="31"/>
    </row>
    <row r="44" spans="1:13" ht="15" customHeight="1">
      <c r="A44" s="76"/>
      <c r="B44" s="30"/>
      <c r="C44" s="17"/>
      <c r="D44" s="17"/>
      <c r="E44" s="16"/>
      <c r="F44" s="17"/>
      <c r="G44" s="16"/>
      <c r="H44" s="16"/>
      <c r="I44" s="17"/>
      <c r="J44" s="16"/>
      <c r="K44" s="16"/>
      <c r="L44" s="17"/>
      <c r="M44" s="31"/>
    </row>
    <row r="45" spans="1:13" ht="15" customHeight="1">
      <c r="A45" s="76"/>
      <c r="B45" s="30"/>
      <c r="C45" s="17"/>
      <c r="D45" s="17"/>
      <c r="E45" s="16"/>
      <c r="F45" s="17"/>
      <c r="G45" s="16"/>
      <c r="H45" s="16"/>
      <c r="I45" s="17"/>
      <c r="J45" s="16"/>
      <c r="K45" s="16"/>
      <c r="L45" s="17"/>
      <c r="M45" s="31"/>
    </row>
    <row r="46" spans="1:13" ht="15" customHeight="1">
      <c r="A46" s="76"/>
      <c r="B46" s="30"/>
      <c r="C46" s="17"/>
      <c r="D46" s="17"/>
      <c r="E46" s="16"/>
      <c r="F46" s="17"/>
      <c r="G46" s="16"/>
      <c r="H46" s="16"/>
      <c r="I46" s="17"/>
      <c r="J46" s="16"/>
      <c r="K46" s="16"/>
      <c r="L46" s="17"/>
      <c r="M46" s="31"/>
    </row>
    <row r="47" spans="1:13" ht="15" customHeight="1">
      <c r="A47" s="76"/>
      <c r="B47" s="30"/>
      <c r="C47" s="17"/>
      <c r="D47" s="17"/>
      <c r="E47" s="16"/>
      <c r="F47" s="17"/>
      <c r="G47" s="16"/>
      <c r="H47" s="16"/>
      <c r="I47" s="17"/>
      <c r="J47" s="16"/>
      <c r="K47" s="16"/>
      <c r="L47" s="17"/>
      <c r="M47" s="31"/>
    </row>
    <row r="48" ht="14.25" thickBot="1"/>
    <row r="49" spans="1:13" ht="15" customHeight="1" thickBot="1">
      <c r="A49" s="249" t="s">
        <v>22</v>
      </c>
      <c r="B49" s="250"/>
      <c r="C49" s="255" t="s">
        <v>7</v>
      </c>
      <c r="D49" s="238"/>
      <c r="E49" s="238"/>
      <c r="F49" s="238" t="s">
        <v>23</v>
      </c>
      <c r="G49" s="238"/>
      <c r="H49" s="238"/>
      <c r="I49" s="238"/>
      <c r="J49" s="238"/>
      <c r="K49" s="238"/>
      <c r="L49" s="238"/>
      <c r="M49" s="14" t="s">
        <v>17</v>
      </c>
    </row>
    <row r="50" spans="1:13" ht="15" customHeight="1">
      <c r="A50" s="251"/>
      <c r="B50" s="252"/>
      <c r="C50" s="229" t="s">
        <v>4</v>
      </c>
      <c r="D50" s="225" t="s">
        <v>5</v>
      </c>
      <c r="E50" s="227" t="s">
        <v>6</v>
      </c>
      <c r="F50" s="229" t="s">
        <v>9</v>
      </c>
      <c r="G50" s="231" t="s">
        <v>10</v>
      </c>
      <c r="H50" s="231" t="s">
        <v>11</v>
      </c>
      <c r="I50" s="225" t="s">
        <v>12</v>
      </c>
      <c r="J50" s="231" t="s">
        <v>13</v>
      </c>
      <c r="K50" s="221" t="s">
        <v>16</v>
      </c>
      <c r="L50" s="240"/>
      <c r="M50" s="241" t="s">
        <v>18</v>
      </c>
    </row>
    <row r="51" spans="1:13" ht="15" customHeight="1" thickBot="1">
      <c r="A51" s="253"/>
      <c r="B51" s="254"/>
      <c r="C51" s="230"/>
      <c r="D51" s="226"/>
      <c r="E51" s="228"/>
      <c r="F51" s="230"/>
      <c r="G51" s="232"/>
      <c r="H51" s="232"/>
      <c r="I51" s="226"/>
      <c r="J51" s="232"/>
      <c r="K51" s="13" t="s">
        <v>14</v>
      </c>
      <c r="L51" s="15" t="s">
        <v>15</v>
      </c>
      <c r="M51" s="242"/>
    </row>
    <row r="52" spans="1:13" ht="15" customHeight="1">
      <c r="A52" s="247">
        <v>1</v>
      </c>
      <c r="B52" s="248"/>
      <c r="C52" s="99">
        <f aca="true" t="shared" si="0" ref="C52:L52">IF(COUNTA(C9:C18)=0,"",AVERAGE(C9:C18))</f>
      </c>
      <c r="D52" s="100">
        <f t="shared" si="0"/>
      </c>
      <c r="E52" s="101">
        <f t="shared" si="0"/>
      </c>
      <c r="F52" s="99">
        <f t="shared" si="0"/>
      </c>
      <c r="G52" s="100">
        <f t="shared" si="0"/>
      </c>
      <c r="H52" s="100">
        <f t="shared" si="0"/>
      </c>
      <c r="I52" s="100">
        <f t="shared" si="0"/>
      </c>
      <c r="J52" s="100">
        <f t="shared" si="0"/>
      </c>
      <c r="K52" s="100">
        <f t="shared" si="0"/>
      </c>
      <c r="L52" s="101">
        <f t="shared" si="0"/>
      </c>
      <c r="M52" s="96">
        <f>IF(COUNTA(M9)=0,"",M9)</f>
      </c>
    </row>
    <row r="53" spans="1:13" ht="15" customHeight="1">
      <c r="A53" s="245">
        <v>2</v>
      </c>
      <c r="B53" s="246"/>
      <c r="C53" s="102">
        <f aca="true" t="shared" si="1" ref="C53:L53">IF(COUNTA(C19:C28)=0,"",AVERAGE(C19:C28))</f>
      </c>
      <c r="D53" s="103">
        <f t="shared" si="1"/>
      </c>
      <c r="E53" s="59">
        <f t="shared" si="1"/>
      </c>
      <c r="F53" s="102">
        <f t="shared" si="1"/>
      </c>
      <c r="G53" s="103">
        <f t="shared" si="1"/>
      </c>
      <c r="H53" s="103">
        <f t="shared" si="1"/>
      </c>
      <c r="I53" s="103">
        <f t="shared" si="1"/>
      </c>
      <c r="J53" s="103">
        <f t="shared" si="1"/>
      </c>
      <c r="K53" s="103">
        <f t="shared" si="1"/>
      </c>
      <c r="L53" s="59">
        <f t="shared" si="1"/>
      </c>
      <c r="M53" s="97">
        <f>IF(COUNTA(M19)=0,"",M19)</f>
      </c>
    </row>
    <row r="54" spans="1:13" ht="15" customHeight="1" thickBot="1">
      <c r="A54" s="243">
        <v>3</v>
      </c>
      <c r="B54" s="244"/>
      <c r="C54" s="104">
        <f>IF(COUNTA(C29:C38)=0,"",AVERAGE(C29:C38))</f>
      </c>
      <c r="D54" s="105">
        <f aca="true" t="shared" si="2" ref="D54:L54">IF(COUNTA(D29:D38)=0,"",AVERAGE(D29:D38))</f>
      </c>
      <c r="E54" s="60">
        <f t="shared" si="2"/>
      </c>
      <c r="F54" s="104">
        <f t="shared" si="2"/>
      </c>
      <c r="G54" s="105">
        <f t="shared" si="2"/>
      </c>
      <c r="H54" s="105">
        <f t="shared" si="2"/>
      </c>
      <c r="I54" s="105">
        <f t="shared" si="2"/>
      </c>
      <c r="J54" s="105">
        <f t="shared" si="2"/>
      </c>
      <c r="K54" s="105">
        <f t="shared" si="2"/>
      </c>
      <c r="L54" s="60">
        <f t="shared" si="2"/>
      </c>
      <c r="M54" s="98">
        <f>IF(COUNTA(M29)=0,"",M29)</f>
      </c>
    </row>
    <row r="55" ht="14.25" thickBot="1"/>
    <row r="56" spans="1:13" ht="14.25" thickBot="1">
      <c r="A56" s="256" t="s">
        <v>24</v>
      </c>
      <c r="B56" s="257"/>
      <c r="C56" s="239" t="s">
        <v>7</v>
      </c>
      <c r="D56" s="239"/>
      <c r="E56" s="239"/>
      <c r="F56" s="238" t="s">
        <v>23</v>
      </c>
      <c r="G56" s="238"/>
      <c r="H56" s="238"/>
      <c r="I56" s="238"/>
      <c r="J56" s="238"/>
      <c r="K56" s="238"/>
      <c r="L56" s="238"/>
      <c r="M56" s="14" t="s">
        <v>17</v>
      </c>
    </row>
    <row r="57" spans="1:13" ht="13.5">
      <c r="A57" s="258"/>
      <c r="B57" s="259"/>
      <c r="C57" s="229" t="s">
        <v>4</v>
      </c>
      <c r="D57" s="225" t="s">
        <v>5</v>
      </c>
      <c r="E57" s="227" t="s">
        <v>6</v>
      </c>
      <c r="F57" s="229" t="s">
        <v>9</v>
      </c>
      <c r="G57" s="231" t="s">
        <v>10</v>
      </c>
      <c r="H57" s="231" t="s">
        <v>11</v>
      </c>
      <c r="I57" s="225" t="s">
        <v>12</v>
      </c>
      <c r="J57" s="231" t="s">
        <v>13</v>
      </c>
      <c r="K57" s="221" t="s">
        <v>16</v>
      </c>
      <c r="L57" s="240"/>
      <c r="M57" s="241" t="s">
        <v>18</v>
      </c>
    </row>
    <row r="58" spans="1:13" ht="14.25" thickBot="1">
      <c r="A58" s="260"/>
      <c r="B58" s="261"/>
      <c r="C58" s="230"/>
      <c r="D58" s="226"/>
      <c r="E58" s="228"/>
      <c r="F58" s="230"/>
      <c r="G58" s="232"/>
      <c r="H58" s="232"/>
      <c r="I58" s="226"/>
      <c r="J58" s="232"/>
      <c r="K58" s="13" t="s">
        <v>14</v>
      </c>
      <c r="L58" s="15" t="s">
        <v>15</v>
      </c>
      <c r="M58" s="242"/>
    </row>
    <row r="59" spans="1:13" ht="14.25" thickBot="1">
      <c r="A59" s="262">
        <f>IF(COUNTA(D5)=0,"",D5)</f>
      </c>
      <c r="B59" s="263">
        <f>IF(COUNTA(B25)=0,"",B25)</f>
        <v>7</v>
      </c>
      <c r="C59" s="104">
        <f>_xlfn.IFERROR(AVERAGE(C52:C54),"")</f>
      </c>
      <c r="D59" s="105">
        <f aca="true" t="shared" si="3" ref="D59:M59">_xlfn.IFERROR(AVERAGE(D52:D54),"")</f>
      </c>
      <c r="E59" s="60">
        <f t="shared" si="3"/>
      </c>
      <c r="F59" s="104">
        <f t="shared" si="3"/>
      </c>
      <c r="G59" s="105">
        <f t="shared" si="3"/>
      </c>
      <c r="H59" s="105">
        <f t="shared" si="3"/>
      </c>
      <c r="I59" s="105">
        <f t="shared" si="3"/>
      </c>
      <c r="J59" s="105">
        <f t="shared" si="3"/>
      </c>
      <c r="K59" s="105">
        <f t="shared" si="3"/>
      </c>
      <c r="L59" s="60">
        <f t="shared" si="3"/>
      </c>
      <c r="M59" s="106">
        <f t="shared" si="3"/>
      </c>
    </row>
  </sheetData>
  <sheetProtection/>
  <mergeCells count="52">
    <mergeCell ref="H57:H58"/>
    <mergeCell ref="I57:I58"/>
    <mergeCell ref="J57:J58"/>
    <mergeCell ref="K57:L57"/>
    <mergeCell ref="M57:M58"/>
    <mergeCell ref="A56:B58"/>
    <mergeCell ref="A59:B59"/>
    <mergeCell ref="C57:C58"/>
    <mergeCell ref="D57:D58"/>
    <mergeCell ref="E57:E58"/>
    <mergeCell ref="F57:F58"/>
    <mergeCell ref="G57:G58"/>
    <mergeCell ref="A54:B54"/>
    <mergeCell ref="A53:B53"/>
    <mergeCell ref="A52:B52"/>
    <mergeCell ref="A49:B51"/>
    <mergeCell ref="C49:E49"/>
    <mergeCell ref="C50:C51"/>
    <mergeCell ref="A5:C5"/>
    <mergeCell ref="J5:M5"/>
    <mergeCell ref="F5:I5"/>
    <mergeCell ref="F49:L49"/>
    <mergeCell ref="C56:E56"/>
    <mergeCell ref="F56:L56"/>
    <mergeCell ref="I50:I51"/>
    <mergeCell ref="J50:J51"/>
    <mergeCell ref="K50:L50"/>
    <mergeCell ref="M50:M51"/>
    <mergeCell ref="D50:D51"/>
    <mergeCell ref="E50:E51"/>
    <mergeCell ref="F50:F51"/>
    <mergeCell ref="G50:G51"/>
    <mergeCell ref="H50:H51"/>
    <mergeCell ref="J7:J8"/>
    <mergeCell ref="I7:I8"/>
    <mergeCell ref="E7:E8"/>
    <mergeCell ref="D7:D8"/>
    <mergeCell ref="C7:C8"/>
    <mergeCell ref="A9:A18"/>
    <mergeCell ref="C6:E6"/>
    <mergeCell ref="K7:L7"/>
    <mergeCell ref="F6:L6"/>
    <mergeCell ref="A19:A28"/>
    <mergeCell ref="A29:A38"/>
    <mergeCell ref="M7:M8"/>
    <mergeCell ref="M29:M38"/>
    <mergeCell ref="M19:M28"/>
    <mergeCell ref="M9:M18"/>
    <mergeCell ref="A6:B8"/>
    <mergeCell ref="H7:H8"/>
    <mergeCell ref="G7:G8"/>
    <mergeCell ref="F7:F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2.5" style="5" customWidth="1"/>
    <col min="2" max="2" width="5.5" style="5" customWidth="1"/>
    <col min="3" max="4" width="6.5" style="5" customWidth="1"/>
    <col min="5" max="5" width="6.5" style="6" customWidth="1"/>
    <col min="6" max="6" width="6.5" style="5" customWidth="1"/>
    <col min="7" max="8" width="6.5" style="6" customWidth="1"/>
    <col min="9" max="9" width="6.5" style="5" customWidth="1"/>
    <col min="10" max="11" width="6.5" style="6" customWidth="1"/>
    <col min="12" max="12" width="6.5" style="5" customWidth="1"/>
    <col min="13" max="13" width="6.5" style="6" customWidth="1"/>
    <col min="14" max="20" width="6.5" style="5" customWidth="1"/>
    <col min="21" max="16384" width="9" style="5" customWidth="1"/>
  </cols>
  <sheetData>
    <row r="1" spans="1:13" s="1" customFormat="1" ht="18" customHeight="1">
      <c r="A1" s="1" t="s">
        <v>52</v>
      </c>
      <c r="E1" s="2"/>
      <c r="G1" s="2"/>
      <c r="H1" s="2"/>
      <c r="J1" s="2"/>
      <c r="K1" s="2"/>
      <c r="M1" s="2"/>
    </row>
    <row r="2" spans="5:13" s="1" customFormat="1" ht="6" customHeight="1">
      <c r="E2" s="2"/>
      <c r="G2" s="2"/>
      <c r="H2" s="2"/>
      <c r="J2" s="2"/>
      <c r="K2" s="2"/>
      <c r="M2" s="2"/>
    </row>
    <row r="3" spans="2:13" s="1" customFormat="1" ht="18" customHeight="1">
      <c r="B3" s="35" t="s">
        <v>77</v>
      </c>
      <c r="C3" s="34"/>
      <c r="D3" s="1" t="s">
        <v>78</v>
      </c>
      <c r="E3" s="2"/>
      <c r="G3" s="2"/>
      <c r="H3" s="2"/>
      <c r="J3" s="2"/>
      <c r="K3" s="2"/>
      <c r="M3" s="2"/>
    </row>
    <row r="4" spans="5:13" s="1" customFormat="1" ht="6" customHeight="1" thickBot="1">
      <c r="E4" s="2"/>
      <c r="G4" s="2"/>
      <c r="H4" s="2"/>
      <c r="J4" s="2"/>
      <c r="K4" s="2"/>
      <c r="M4" s="2"/>
    </row>
    <row r="5" spans="1:21" s="1" customFormat="1" ht="15" customHeight="1" thickBot="1">
      <c r="A5" s="303" t="s">
        <v>3</v>
      </c>
      <c r="B5" s="304"/>
      <c r="C5" s="305"/>
      <c r="D5" s="108"/>
      <c r="E5" s="16"/>
      <c r="F5" s="282" t="s">
        <v>51</v>
      </c>
      <c r="G5" s="283"/>
      <c r="H5" s="108"/>
      <c r="J5" s="282" t="s">
        <v>44</v>
      </c>
      <c r="K5" s="283"/>
      <c r="L5" s="108"/>
      <c r="N5" s="290" t="s">
        <v>50</v>
      </c>
      <c r="O5" s="291"/>
      <c r="P5" s="292"/>
      <c r="Q5" s="237"/>
      <c r="R5" s="293"/>
      <c r="S5" s="294"/>
      <c r="T5" s="30"/>
      <c r="U5" s="30"/>
    </row>
    <row r="6" spans="1:19" s="1" customFormat="1" ht="12.75" customHeight="1">
      <c r="A6" s="298"/>
      <c r="B6" s="295" t="s">
        <v>26</v>
      </c>
      <c r="C6" s="295" t="s">
        <v>49</v>
      </c>
      <c r="D6" s="266" t="s">
        <v>27</v>
      </c>
      <c r="E6" s="268"/>
      <c r="F6" s="229" t="s">
        <v>29</v>
      </c>
      <c r="G6" s="307"/>
      <c r="H6" s="229" t="s">
        <v>30</v>
      </c>
      <c r="I6" s="307"/>
      <c r="J6" s="229" t="s">
        <v>31</v>
      </c>
      <c r="K6" s="307"/>
      <c r="L6" s="229" t="s">
        <v>32</v>
      </c>
      <c r="M6" s="307"/>
      <c r="N6" s="266" t="s">
        <v>33</v>
      </c>
      <c r="O6" s="268"/>
      <c r="P6" s="266" t="s">
        <v>34</v>
      </c>
      <c r="Q6" s="268"/>
      <c r="R6" s="306"/>
      <c r="S6" s="306"/>
    </row>
    <row r="7" spans="1:17" ht="12.75" customHeight="1" thickBot="1">
      <c r="A7" s="299"/>
      <c r="B7" s="300"/>
      <c r="C7" s="300"/>
      <c r="D7" s="24" t="s">
        <v>43</v>
      </c>
      <c r="E7" s="18" t="s">
        <v>28</v>
      </c>
      <c r="F7" s="24" t="s">
        <v>43</v>
      </c>
      <c r="G7" s="18" t="s">
        <v>28</v>
      </c>
      <c r="H7" s="24" t="s">
        <v>43</v>
      </c>
      <c r="I7" s="18" t="s">
        <v>28</v>
      </c>
      <c r="J7" s="24" t="s">
        <v>43</v>
      </c>
      <c r="K7" s="18" t="s">
        <v>28</v>
      </c>
      <c r="L7" s="24" t="s">
        <v>43</v>
      </c>
      <c r="M7" s="18" t="s">
        <v>28</v>
      </c>
      <c r="N7" s="24" t="s">
        <v>43</v>
      </c>
      <c r="O7" s="18" t="s">
        <v>28</v>
      </c>
      <c r="P7" s="24" t="s">
        <v>43</v>
      </c>
      <c r="Q7" s="18" t="s">
        <v>28</v>
      </c>
    </row>
    <row r="8" spans="1:17" ht="15" customHeight="1">
      <c r="A8" s="284" t="s">
        <v>0</v>
      </c>
      <c r="B8" s="287"/>
      <c r="C8" s="65" t="s">
        <v>41</v>
      </c>
      <c r="D8" s="66"/>
      <c r="E8" s="67"/>
      <c r="F8" s="66"/>
      <c r="G8" s="67"/>
      <c r="H8" s="66"/>
      <c r="I8" s="67"/>
      <c r="J8" s="66"/>
      <c r="K8" s="67"/>
      <c r="L8" s="66"/>
      <c r="M8" s="193"/>
      <c r="N8" s="77"/>
      <c r="O8" s="193"/>
      <c r="P8" s="77"/>
      <c r="Q8" s="193"/>
    </row>
    <row r="9" spans="1:17" ht="15" customHeight="1">
      <c r="A9" s="285"/>
      <c r="B9" s="288"/>
      <c r="C9" s="68" t="s">
        <v>35</v>
      </c>
      <c r="D9" s="69"/>
      <c r="E9" s="70"/>
      <c r="F9" s="69"/>
      <c r="G9" s="70"/>
      <c r="H9" s="69"/>
      <c r="I9" s="70"/>
      <c r="J9" s="69"/>
      <c r="K9" s="70"/>
      <c r="L9" s="69"/>
      <c r="M9" s="40"/>
      <c r="N9" s="39"/>
      <c r="O9" s="40"/>
      <c r="P9" s="39"/>
      <c r="Q9" s="40"/>
    </row>
    <row r="10" spans="1:17" ht="15" customHeight="1">
      <c r="A10" s="285"/>
      <c r="B10" s="288"/>
      <c r="C10" s="23" t="s">
        <v>36</v>
      </c>
      <c r="D10" s="39"/>
      <c r="E10" s="40"/>
      <c r="F10" s="39"/>
      <c r="G10" s="40"/>
      <c r="H10" s="39"/>
      <c r="I10" s="40"/>
      <c r="J10" s="39"/>
      <c r="K10" s="40"/>
      <c r="L10" s="39"/>
      <c r="M10" s="40"/>
      <c r="N10" s="39"/>
      <c r="O10" s="40"/>
      <c r="P10" s="39"/>
      <c r="Q10" s="40"/>
    </row>
    <row r="11" spans="1:17" ht="15" customHeight="1">
      <c r="A11" s="285"/>
      <c r="B11" s="288"/>
      <c r="C11" s="23" t="s">
        <v>37</v>
      </c>
      <c r="D11" s="39"/>
      <c r="E11" s="40"/>
      <c r="F11" s="39"/>
      <c r="G11" s="40"/>
      <c r="H11" s="39"/>
      <c r="I11" s="40"/>
      <c r="J11" s="39"/>
      <c r="K11" s="40"/>
      <c r="L11" s="39"/>
      <c r="M11" s="40"/>
      <c r="N11" s="39"/>
      <c r="O11" s="40"/>
      <c r="P11" s="39"/>
      <c r="Q11" s="40"/>
    </row>
    <row r="12" spans="1:17" ht="15" customHeight="1">
      <c r="A12" s="285"/>
      <c r="B12" s="288"/>
      <c r="C12" s="23" t="s">
        <v>38</v>
      </c>
      <c r="D12" s="39"/>
      <c r="E12" s="40"/>
      <c r="F12" s="39"/>
      <c r="G12" s="40"/>
      <c r="H12" s="39"/>
      <c r="I12" s="40"/>
      <c r="J12" s="39"/>
      <c r="K12" s="40"/>
      <c r="L12" s="39"/>
      <c r="M12" s="40"/>
      <c r="N12" s="39"/>
      <c r="O12" s="40"/>
      <c r="P12" s="39"/>
      <c r="Q12" s="40"/>
    </row>
    <row r="13" spans="1:17" ht="15" customHeight="1">
      <c r="A13" s="285"/>
      <c r="B13" s="288"/>
      <c r="C13" s="23" t="s">
        <v>39</v>
      </c>
      <c r="D13" s="39"/>
      <c r="E13" s="40"/>
      <c r="F13" s="39"/>
      <c r="G13" s="40"/>
      <c r="H13" s="39"/>
      <c r="I13" s="40"/>
      <c r="J13" s="39"/>
      <c r="K13" s="40"/>
      <c r="L13" s="39"/>
      <c r="M13" s="40"/>
      <c r="N13" s="39"/>
      <c r="O13" s="40"/>
      <c r="P13" s="39"/>
      <c r="Q13" s="40"/>
    </row>
    <row r="14" spans="1:17" ht="15" customHeight="1" thickBot="1">
      <c r="A14" s="285"/>
      <c r="B14" s="288"/>
      <c r="C14" s="25" t="s">
        <v>40</v>
      </c>
      <c r="D14" s="41"/>
      <c r="E14" s="42"/>
      <c r="F14" s="41"/>
      <c r="G14" s="42"/>
      <c r="H14" s="41"/>
      <c r="I14" s="42"/>
      <c r="J14" s="41"/>
      <c r="K14" s="42"/>
      <c r="L14" s="41"/>
      <c r="M14" s="42"/>
      <c r="N14" s="41"/>
      <c r="O14" s="42"/>
      <c r="P14" s="41"/>
      <c r="Q14" s="42"/>
    </row>
    <row r="15" spans="1:17" ht="15" customHeight="1" thickBot="1">
      <c r="A15" s="286"/>
      <c r="B15" s="289"/>
      <c r="C15" s="26" t="s">
        <v>42</v>
      </c>
      <c r="D15" s="43">
        <f>IF(SUM(D8:D14)=0,"",SUM(D8:D14))</f>
      </c>
      <c r="E15" s="44">
        <f aca="true" t="shared" si="0" ref="E15:Q15">IF(SUM(E8:E14)=0,"",SUM(E8:E14))</f>
      </c>
      <c r="F15" s="43">
        <f t="shared" si="0"/>
      </c>
      <c r="G15" s="44">
        <f t="shared" si="0"/>
      </c>
      <c r="H15" s="43">
        <f t="shared" si="0"/>
      </c>
      <c r="I15" s="44">
        <f t="shared" si="0"/>
      </c>
      <c r="J15" s="43">
        <f t="shared" si="0"/>
      </c>
      <c r="K15" s="44">
        <f t="shared" si="0"/>
      </c>
      <c r="L15" s="43">
        <f t="shared" si="0"/>
      </c>
      <c r="M15" s="44">
        <f t="shared" si="0"/>
      </c>
      <c r="N15" s="43">
        <f t="shared" si="0"/>
      </c>
      <c r="O15" s="44">
        <f t="shared" si="0"/>
      </c>
      <c r="P15" s="43">
        <f t="shared" si="0"/>
      </c>
      <c r="Q15" s="44">
        <f t="shared" si="0"/>
      </c>
    </row>
    <row r="16" spans="1:17" ht="15" customHeight="1">
      <c r="A16" s="284" t="s">
        <v>1</v>
      </c>
      <c r="B16" s="287"/>
      <c r="C16" s="65" t="s">
        <v>41</v>
      </c>
      <c r="D16" s="66"/>
      <c r="E16" s="67"/>
      <c r="F16" s="66"/>
      <c r="G16" s="67"/>
      <c r="H16" s="66"/>
      <c r="I16" s="67"/>
      <c r="J16" s="66"/>
      <c r="K16" s="67"/>
      <c r="L16" s="66"/>
      <c r="M16" s="193"/>
      <c r="N16" s="77"/>
      <c r="O16" s="193"/>
      <c r="P16" s="77"/>
      <c r="Q16" s="193"/>
    </row>
    <row r="17" spans="1:17" ht="15" customHeight="1">
      <c r="A17" s="285"/>
      <c r="B17" s="288"/>
      <c r="C17" s="68" t="s">
        <v>35</v>
      </c>
      <c r="D17" s="69"/>
      <c r="E17" s="70"/>
      <c r="F17" s="69"/>
      <c r="G17" s="70"/>
      <c r="H17" s="69"/>
      <c r="I17" s="70"/>
      <c r="J17" s="69"/>
      <c r="K17" s="70"/>
      <c r="L17" s="69"/>
      <c r="M17" s="40"/>
      <c r="N17" s="39"/>
      <c r="O17" s="40"/>
      <c r="P17" s="39"/>
      <c r="Q17" s="40"/>
    </row>
    <row r="18" spans="1:17" ht="15" customHeight="1">
      <c r="A18" s="285"/>
      <c r="B18" s="288"/>
      <c r="C18" s="23" t="s">
        <v>36</v>
      </c>
      <c r="D18" s="39"/>
      <c r="E18" s="40"/>
      <c r="F18" s="39"/>
      <c r="G18" s="40"/>
      <c r="H18" s="39"/>
      <c r="I18" s="40"/>
      <c r="J18" s="39"/>
      <c r="K18" s="40"/>
      <c r="L18" s="39"/>
      <c r="M18" s="40"/>
      <c r="N18" s="39"/>
      <c r="O18" s="40"/>
      <c r="P18" s="39"/>
      <c r="Q18" s="40"/>
    </row>
    <row r="19" spans="1:17" ht="15" customHeight="1">
      <c r="A19" s="285"/>
      <c r="B19" s="288"/>
      <c r="C19" s="23" t="s">
        <v>37</v>
      </c>
      <c r="D19" s="39"/>
      <c r="E19" s="40"/>
      <c r="F19" s="39"/>
      <c r="G19" s="40"/>
      <c r="H19" s="39"/>
      <c r="I19" s="40"/>
      <c r="J19" s="39"/>
      <c r="K19" s="40"/>
      <c r="L19" s="39"/>
      <c r="M19" s="40"/>
      <c r="N19" s="39"/>
      <c r="O19" s="40"/>
      <c r="P19" s="39"/>
      <c r="Q19" s="40"/>
    </row>
    <row r="20" spans="1:17" ht="15" customHeight="1">
      <c r="A20" s="285"/>
      <c r="B20" s="288"/>
      <c r="C20" s="23" t="s">
        <v>38</v>
      </c>
      <c r="D20" s="39"/>
      <c r="E20" s="40"/>
      <c r="F20" s="39"/>
      <c r="G20" s="40"/>
      <c r="H20" s="39"/>
      <c r="I20" s="40"/>
      <c r="J20" s="39"/>
      <c r="K20" s="40"/>
      <c r="L20" s="39"/>
      <c r="M20" s="40"/>
      <c r="N20" s="39"/>
      <c r="O20" s="40"/>
      <c r="P20" s="39"/>
      <c r="Q20" s="40"/>
    </row>
    <row r="21" spans="1:17" ht="15" customHeight="1">
      <c r="A21" s="285"/>
      <c r="B21" s="288"/>
      <c r="C21" s="23" t="s">
        <v>39</v>
      </c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  <c r="P21" s="39"/>
      <c r="Q21" s="40"/>
    </row>
    <row r="22" spans="1:17" ht="15" customHeight="1" thickBot="1">
      <c r="A22" s="285"/>
      <c r="B22" s="288"/>
      <c r="C22" s="25" t="s">
        <v>40</v>
      </c>
      <c r="D22" s="41"/>
      <c r="E22" s="42"/>
      <c r="F22" s="41"/>
      <c r="G22" s="42"/>
      <c r="H22" s="41"/>
      <c r="I22" s="42"/>
      <c r="J22" s="41"/>
      <c r="K22" s="42"/>
      <c r="L22" s="41"/>
      <c r="M22" s="42"/>
      <c r="N22" s="41"/>
      <c r="O22" s="42"/>
      <c r="P22" s="41"/>
      <c r="Q22" s="42"/>
    </row>
    <row r="23" spans="1:17" ht="15" customHeight="1" thickBot="1">
      <c r="A23" s="286"/>
      <c r="B23" s="289"/>
      <c r="C23" s="26" t="s">
        <v>42</v>
      </c>
      <c r="D23" s="43">
        <f aca="true" t="shared" si="1" ref="D23:Q23">IF(SUM(D16:D22)=0,"",SUM(D16:D22))</f>
      </c>
      <c r="E23" s="44">
        <f t="shared" si="1"/>
      </c>
      <c r="F23" s="43">
        <f t="shared" si="1"/>
      </c>
      <c r="G23" s="44">
        <f t="shared" si="1"/>
      </c>
      <c r="H23" s="43">
        <f t="shared" si="1"/>
      </c>
      <c r="I23" s="44">
        <f t="shared" si="1"/>
      </c>
      <c r="J23" s="43">
        <f t="shared" si="1"/>
      </c>
      <c r="K23" s="44">
        <f t="shared" si="1"/>
      </c>
      <c r="L23" s="43">
        <f t="shared" si="1"/>
      </c>
      <c r="M23" s="44">
        <f t="shared" si="1"/>
      </c>
      <c r="N23" s="43">
        <f t="shared" si="1"/>
      </c>
      <c r="O23" s="44">
        <f t="shared" si="1"/>
      </c>
      <c r="P23" s="43">
        <f t="shared" si="1"/>
      </c>
      <c r="Q23" s="44">
        <f t="shared" si="1"/>
      </c>
    </row>
    <row r="24" spans="1:17" ht="15" customHeight="1">
      <c r="A24" s="284" t="s">
        <v>19</v>
      </c>
      <c r="B24" s="287"/>
      <c r="C24" s="65" t="s">
        <v>41</v>
      </c>
      <c r="D24" s="66"/>
      <c r="E24" s="67"/>
      <c r="F24" s="66"/>
      <c r="G24" s="67"/>
      <c r="H24" s="66"/>
      <c r="I24" s="67"/>
      <c r="J24" s="66"/>
      <c r="K24" s="67"/>
      <c r="L24" s="66"/>
      <c r="M24" s="193"/>
      <c r="N24" s="77"/>
      <c r="O24" s="193"/>
      <c r="P24" s="77"/>
      <c r="Q24" s="193"/>
    </row>
    <row r="25" spans="1:17" ht="15" customHeight="1">
      <c r="A25" s="285"/>
      <c r="B25" s="288"/>
      <c r="C25" s="68" t="s">
        <v>35</v>
      </c>
      <c r="D25" s="69"/>
      <c r="E25" s="70"/>
      <c r="F25" s="69"/>
      <c r="G25" s="70"/>
      <c r="H25" s="69"/>
      <c r="I25" s="70"/>
      <c r="J25" s="69"/>
      <c r="K25" s="70"/>
      <c r="L25" s="69"/>
      <c r="M25" s="40"/>
      <c r="N25" s="39"/>
      <c r="O25" s="40"/>
      <c r="P25" s="39"/>
      <c r="Q25" s="40"/>
    </row>
    <row r="26" spans="1:17" ht="15" customHeight="1">
      <c r="A26" s="285"/>
      <c r="B26" s="288"/>
      <c r="C26" s="23" t="s">
        <v>36</v>
      </c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  <c r="O26" s="40"/>
      <c r="P26" s="39"/>
      <c r="Q26" s="40"/>
    </row>
    <row r="27" spans="1:17" ht="15" customHeight="1">
      <c r="A27" s="285"/>
      <c r="B27" s="288"/>
      <c r="C27" s="23" t="s">
        <v>37</v>
      </c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39"/>
      <c r="Q27" s="40"/>
    </row>
    <row r="28" spans="1:17" ht="15" customHeight="1">
      <c r="A28" s="285"/>
      <c r="B28" s="288"/>
      <c r="C28" s="23" t="s">
        <v>38</v>
      </c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</row>
    <row r="29" spans="1:17" ht="15" customHeight="1">
      <c r="A29" s="285"/>
      <c r="B29" s="288"/>
      <c r="C29" s="23" t="s">
        <v>39</v>
      </c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  <c r="O29" s="40"/>
      <c r="P29" s="39"/>
      <c r="Q29" s="40"/>
    </row>
    <row r="30" spans="1:17" ht="15" customHeight="1" thickBot="1">
      <c r="A30" s="285"/>
      <c r="B30" s="288"/>
      <c r="C30" s="25" t="s">
        <v>40</v>
      </c>
      <c r="D30" s="41"/>
      <c r="E30" s="42"/>
      <c r="F30" s="41"/>
      <c r="G30" s="42"/>
      <c r="H30" s="41"/>
      <c r="I30" s="42"/>
      <c r="J30" s="41"/>
      <c r="K30" s="42"/>
      <c r="L30" s="41"/>
      <c r="M30" s="42"/>
      <c r="N30" s="41"/>
      <c r="O30" s="42"/>
      <c r="P30" s="41"/>
      <c r="Q30" s="42"/>
    </row>
    <row r="31" spans="1:17" ht="15" customHeight="1" thickBot="1">
      <c r="A31" s="286"/>
      <c r="B31" s="289"/>
      <c r="C31" s="26" t="s">
        <v>42</v>
      </c>
      <c r="D31" s="43">
        <f aca="true" t="shared" si="2" ref="D31:Q31">IF(SUM(D24:D30)=0,"",SUM(D24:D30))</f>
      </c>
      <c r="E31" s="44">
        <f t="shared" si="2"/>
      </c>
      <c r="F31" s="43">
        <f t="shared" si="2"/>
      </c>
      <c r="G31" s="44">
        <f t="shared" si="2"/>
      </c>
      <c r="H31" s="43">
        <f t="shared" si="2"/>
      </c>
      <c r="I31" s="44">
        <f t="shared" si="2"/>
      </c>
      <c r="J31" s="43">
        <f t="shared" si="2"/>
      </c>
      <c r="K31" s="44">
        <f t="shared" si="2"/>
      </c>
      <c r="L31" s="43">
        <f t="shared" si="2"/>
      </c>
      <c r="M31" s="44">
        <f t="shared" si="2"/>
      </c>
      <c r="N31" s="43">
        <f t="shared" si="2"/>
      </c>
      <c r="O31" s="44">
        <f t="shared" si="2"/>
      </c>
      <c r="P31" s="43">
        <f t="shared" si="2"/>
      </c>
      <c r="Q31" s="44">
        <f t="shared" si="2"/>
      </c>
    </row>
    <row r="32" spans="1:17" ht="15" customHeight="1">
      <c r="A32" s="137"/>
      <c r="B32" s="180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ht="15" customHeight="1" thickBot="1"/>
    <row r="34" spans="1:20" ht="14.25" customHeight="1" thickBot="1">
      <c r="A34" s="249" t="s">
        <v>22</v>
      </c>
      <c r="B34" s="271"/>
      <c r="C34" s="295" t="s">
        <v>45</v>
      </c>
      <c r="D34" s="266" t="s">
        <v>46</v>
      </c>
      <c r="E34" s="267"/>
      <c r="F34" s="267"/>
      <c r="G34" s="267"/>
      <c r="H34" s="267"/>
      <c r="I34" s="267"/>
      <c r="J34" s="267"/>
      <c r="K34" s="268"/>
      <c r="L34" s="269" t="s">
        <v>47</v>
      </c>
      <c r="M34" s="221"/>
      <c r="N34" s="221"/>
      <c r="O34" s="221"/>
      <c r="P34" s="221"/>
      <c r="Q34" s="221"/>
      <c r="R34" s="221"/>
      <c r="S34" s="240"/>
      <c r="T34" s="274" t="s">
        <v>85</v>
      </c>
    </row>
    <row r="35" spans="1:20" ht="24.75" thickBot="1">
      <c r="A35" s="276"/>
      <c r="B35" s="277"/>
      <c r="C35" s="296"/>
      <c r="D35" s="22" t="s">
        <v>27</v>
      </c>
      <c r="E35" s="19" t="s">
        <v>29</v>
      </c>
      <c r="F35" s="13" t="s">
        <v>30</v>
      </c>
      <c r="G35" s="13" t="s">
        <v>31</v>
      </c>
      <c r="H35" s="19" t="s">
        <v>32</v>
      </c>
      <c r="I35" s="19" t="s">
        <v>33</v>
      </c>
      <c r="J35" s="19" t="s">
        <v>34</v>
      </c>
      <c r="K35" s="54" t="s">
        <v>48</v>
      </c>
      <c r="L35" s="22" t="s">
        <v>27</v>
      </c>
      <c r="M35" s="19" t="s">
        <v>29</v>
      </c>
      <c r="N35" s="13" t="s">
        <v>30</v>
      </c>
      <c r="O35" s="13" t="s">
        <v>31</v>
      </c>
      <c r="P35" s="19" t="s">
        <v>32</v>
      </c>
      <c r="Q35" s="19" t="s">
        <v>33</v>
      </c>
      <c r="R35" s="19" t="s">
        <v>34</v>
      </c>
      <c r="S35" s="54" t="s">
        <v>48</v>
      </c>
      <c r="T35" s="275"/>
    </row>
    <row r="36" spans="1:20" ht="15" customHeight="1">
      <c r="A36" s="278">
        <v>1</v>
      </c>
      <c r="B36" s="297"/>
      <c r="C36" s="45">
        <f>IF(COUNTA(B8)=1,_xlfn.IFERROR(B8/$L$5*$H$5,""),"")</f>
      </c>
      <c r="D36" s="48">
        <f>_xlfn.IFERROR(D15/$L$5*$H$5/1000,"")</f>
      </c>
      <c r="E36" s="49">
        <f>_xlfn.IFERROR(F15/$L$5*$H$5/1000,"")</f>
      </c>
      <c r="F36" s="49">
        <f>_xlfn.IFERROR(H15/$L$5*$H$5/1000,"")</f>
      </c>
      <c r="G36" s="49">
        <f>_xlfn.IFERROR(J15/$L$5*$H$5/1000,"")</f>
      </c>
      <c r="H36" s="49">
        <f>_xlfn.IFERROR(L15/$L$5*$H$5/1000,"")</f>
      </c>
      <c r="I36" s="49">
        <f>_xlfn.IFERROR(N15/$L$5*$H$5/1000,"")</f>
      </c>
      <c r="J36" s="49">
        <f>_xlfn.IFERROR(P15/$L$5*$H$5/1000,"")</f>
      </c>
      <c r="K36" s="57"/>
      <c r="L36" s="48">
        <f>_xlfn.IFERROR(E15/$L$5*$H$5,"")</f>
      </c>
      <c r="M36" s="49">
        <f>_xlfn.IFERROR(G15/$L$5*$H$5,"")</f>
      </c>
      <c r="N36" s="49">
        <f>_xlfn.IFERROR(I15/$L$5*$H$5,"")</f>
      </c>
      <c r="O36" s="49">
        <f>_xlfn.IFERROR(K15/$L$5*$H$5,"")</f>
      </c>
      <c r="P36" s="49">
        <f>_xlfn.IFERROR(M15/$L$5*$H$5,"")</f>
      </c>
      <c r="Q36" s="49">
        <f>_xlfn.IFERROR(O15/$L$5*$H$5,"")</f>
      </c>
      <c r="R36" s="49">
        <f>_xlfn.IFERROR(Q15/$L$5*$H$5,"")</f>
      </c>
      <c r="S36" s="57"/>
      <c r="T36" s="58">
        <f>_xlfn.IFERROR(D36/L36*1000,"")</f>
      </c>
    </row>
    <row r="37" spans="1:20" ht="15" customHeight="1">
      <c r="A37" s="280">
        <v>2</v>
      </c>
      <c r="B37" s="301"/>
      <c r="C37" s="46">
        <f>IF(COUNTA(B16)=1,_xlfn.IFERROR(B8/$L$5*$H$5,""),"")</f>
      </c>
      <c r="D37" s="50">
        <f>_xlfn.IFERROR(D23/$L$5*$H$5/1000,"")</f>
      </c>
      <c r="E37" s="51">
        <f>_xlfn.IFERROR(F23/$L$5*$H$5/1000,"")</f>
      </c>
      <c r="F37" s="51">
        <f>_xlfn.IFERROR(H23/$L$5*$H$5/1000,"")</f>
      </c>
      <c r="G37" s="51">
        <f>_xlfn.IFERROR(J23/$L$5*$H$5/1000,"")</f>
      </c>
      <c r="H37" s="51">
        <f>_xlfn.IFERROR(L23/$L$5*$H$5/1000,"")</f>
      </c>
      <c r="I37" s="51">
        <f>_xlfn.IFERROR(N23/$L$5*$H$5/1000,"")</f>
      </c>
      <c r="J37" s="51">
        <f>_xlfn.IFERROR(P23/$L$5*$H$5/1000,"")</f>
      </c>
      <c r="K37" s="59"/>
      <c r="L37" s="50">
        <f>_xlfn.IFERROR(E23/$L$5*$H$5,"")</f>
      </c>
      <c r="M37" s="51">
        <f>_xlfn.IFERROR(G23/$L$5*$H$5,"")</f>
      </c>
      <c r="N37" s="51">
        <f>_xlfn.IFERROR(I23/$L$5*$H$5,"")</f>
      </c>
      <c r="O37" s="51">
        <f>_xlfn.IFERROR(K23/$L$5*$H$5,"")</f>
      </c>
      <c r="P37" s="51">
        <f>_xlfn.IFERROR(M23/$L$5*$H$5,"")</f>
      </c>
      <c r="Q37" s="51">
        <f>_xlfn.IFERROR(O23/$L$5*$H$5,"")</f>
      </c>
      <c r="R37" s="51">
        <f>_xlfn.IFERROR(Q23/$L$5*$H$5,"")</f>
      </c>
      <c r="S37" s="59"/>
      <c r="T37" s="46">
        <f>_xlfn.IFERROR(D37/L37*1000,"")</f>
      </c>
    </row>
    <row r="38" spans="1:20" ht="15" customHeight="1" thickBot="1">
      <c r="A38" s="264">
        <v>3</v>
      </c>
      <c r="B38" s="302"/>
      <c r="C38" s="47">
        <f>IF(COUNTA(B24)=1,_xlfn.IFERROR(B8/$L$5*$H$5,""),"")</f>
      </c>
      <c r="D38" s="52">
        <f>_xlfn.IFERROR(D31/$L$5*$H$5/1000,"")</f>
      </c>
      <c r="E38" s="53">
        <f>_xlfn.IFERROR(F31/$L$5*$H$5/1000,"")</f>
      </c>
      <c r="F38" s="53">
        <f>_xlfn.IFERROR(H31/$L$5*$H$5/1000,"")</f>
      </c>
      <c r="G38" s="53">
        <f>_xlfn.IFERROR(J31/$L$5*$H$5/1000,"")</f>
      </c>
      <c r="H38" s="53">
        <f>_xlfn.IFERROR(L31/$L$5*$H$5/1000,"")</f>
      </c>
      <c r="I38" s="53">
        <f>_xlfn.IFERROR(N31/$L$5*$H$5/1000,"")</f>
      </c>
      <c r="J38" s="53">
        <f>_xlfn.IFERROR(P31/$L$5*$H$5/1000,"")</f>
      </c>
      <c r="K38" s="60"/>
      <c r="L38" s="52">
        <f>_xlfn.IFERROR(E31/$L$5*$H$5,"")</f>
      </c>
      <c r="M38" s="53">
        <f>_xlfn.IFERROR(G31/$L$5*$H$5,"")</f>
      </c>
      <c r="N38" s="53">
        <f>_xlfn.IFERROR(I31/$L$5*$H$5,"")</f>
      </c>
      <c r="O38" s="53">
        <f>_xlfn.IFERROR(K31/$L$5*$H$5,"")</f>
      </c>
      <c r="P38" s="53">
        <f>_xlfn.IFERROR(M31/$L$5*$H$5,"")</f>
      </c>
      <c r="Q38" s="53">
        <f>_xlfn.IFERROR(O31/$L$5*$H$5,"")</f>
      </c>
      <c r="R38" s="53">
        <f>_xlfn.IFERROR(Q31/$L$5*$H$5,"")</f>
      </c>
      <c r="S38" s="60"/>
      <c r="T38" s="61">
        <f>_xlfn.IFERROR(D38/L38*1000,"")</f>
      </c>
    </row>
    <row r="39" spans="1:20" ht="14.25" thickBot="1">
      <c r="A39" s="74"/>
      <c r="B39" s="74"/>
      <c r="C39" s="74"/>
      <c r="D39" s="74"/>
      <c r="E39" s="75"/>
      <c r="F39" s="74"/>
      <c r="G39" s="75"/>
      <c r="H39" s="75"/>
      <c r="I39" s="74"/>
      <c r="J39" s="75"/>
      <c r="K39" s="75"/>
      <c r="L39" s="75"/>
      <c r="M39" s="74"/>
      <c r="N39" s="75"/>
      <c r="O39" s="74"/>
      <c r="P39" s="74"/>
      <c r="Q39" s="74"/>
      <c r="R39" s="74"/>
      <c r="S39" s="74"/>
      <c r="T39" s="74"/>
    </row>
    <row r="40" spans="1:20" ht="13.5" customHeight="1" thickBot="1">
      <c r="A40" s="270" t="s">
        <v>24</v>
      </c>
      <c r="B40" s="271"/>
      <c r="C40" s="295" t="s">
        <v>45</v>
      </c>
      <c r="D40" s="266" t="s">
        <v>46</v>
      </c>
      <c r="E40" s="267"/>
      <c r="F40" s="267"/>
      <c r="G40" s="267"/>
      <c r="H40" s="267"/>
      <c r="I40" s="267"/>
      <c r="J40" s="267"/>
      <c r="K40" s="268"/>
      <c r="L40" s="269" t="s">
        <v>47</v>
      </c>
      <c r="M40" s="221"/>
      <c r="N40" s="221"/>
      <c r="O40" s="221"/>
      <c r="P40" s="221"/>
      <c r="Q40" s="221"/>
      <c r="R40" s="221"/>
      <c r="S40" s="240"/>
      <c r="T40" s="274" t="s">
        <v>85</v>
      </c>
    </row>
    <row r="41" spans="1:20" ht="24.75" thickBot="1">
      <c r="A41" s="272"/>
      <c r="B41" s="273"/>
      <c r="C41" s="300"/>
      <c r="D41" s="21" t="s">
        <v>27</v>
      </c>
      <c r="E41" s="20" t="s">
        <v>29</v>
      </c>
      <c r="F41" s="10" t="s">
        <v>30</v>
      </c>
      <c r="G41" s="10" t="s">
        <v>31</v>
      </c>
      <c r="H41" s="20" t="s">
        <v>32</v>
      </c>
      <c r="I41" s="20" t="s">
        <v>33</v>
      </c>
      <c r="J41" s="20" t="s">
        <v>34</v>
      </c>
      <c r="K41" s="18" t="s">
        <v>48</v>
      </c>
      <c r="L41" s="21" t="s">
        <v>27</v>
      </c>
      <c r="M41" s="20" t="s">
        <v>29</v>
      </c>
      <c r="N41" s="10" t="s">
        <v>30</v>
      </c>
      <c r="O41" s="10" t="s">
        <v>31</v>
      </c>
      <c r="P41" s="20" t="s">
        <v>32</v>
      </c>
      <c r="Q41" s="20" t="s">
        <v>33</v>
      </c>
      <c r="R41" s="20" t="s">
        <v>34</v>
      </c>
      <c r="S41" s="18" t="s">
        <v>48</v>
      </c>
      <c r="T41" s="275"/>
    </row>
    <row r="42" spans="1:20" ht="14.25" thickBot="1">
      <c r="A42" s="237">
        <f>IF(COUNTA(D5)=0,"",D5)</f>
      </c>
      <c r="B42" s="236"/>
      <c r="C42" s="62">
        <f>_xlfn.IFERROR(AVERAGE(C36:C38),"")</f>
      </c>
      <c r="D42" s="43">
        <f aca="true" t="shared" si="3" ref="D42:T42">_xlfn.IFERROR(AVERAGE(D36:D38),"")</f>
      </c>
      <c r="E42" s="63">
        <f t="shared" si="3"/>
      </c>
      <c r="F42" s="63">
        <f t="shared" si="3"/>
      </c>
      <c r="G42" s="63">
        <f t="shared" si="3"/>
      </c>
      <c r="H42" s="63">
        <f t="shared" si="3"/>
      </c>
      <c r="I42" s="63">
        <f t="shared" si="3"/>
      </c>
      <c r="J42" s="63">
        <f t="shared" si="3"/>
      </c>
      <c r="K42" s="64">
        <f t="shared" si="3"/>
      </c>
      <c r="L42" s="43">
        <f t="shared" si="3"/>
      </c>
      <c r="M42" s="63">
        <f t="shared" si="3"/>
      </c>
      <c r="N42" s="63">
        <f t="shared" si="3"/>
      </c>
      <c r="O42" s="63">
        <f t="shared" si="3"/>
      </c>
      <c r="P42" s="63">
        <f t="shared" si="3"/>
      </c>
      <c r="Q42" s="63">
        <f t="shared" si="3"/>
      </c>
      <c r="R42" s="63">
        <f t="shared" si="3"/>
      </c>
      <c r="S42" s="64">
        <f>_xlfn.IFERROR(AVERAGE(S36:S38),"")</f>
      </c>
      <c r="T42" s="62">
        <f t="shared" si="3"/>
      </c>
    </row>
    <row r="43" ht="14.25" thickBot="1"/>
    <row r="44" spans="1:18" ht="13.5">
      <c r="A44" s="249" t="s">
        <v>22</v>
      </c>
      <c r="B44" s="271"/>
      <c r="C44" s="266" t="s">
        <v>46</v>
      </c>
      <c r="D44" s="267"/>
      <c r="E44" s="267"/>
      <c r="F44" s="267"/>
      <c r="G44" s="267"/>
      <c r="H44" s="267"/>
      <c r="I44" s="267"/>
      <c r="J44" s="268"/>
      <c r="K44" s="269" t="s">
        <v>47</v>
      </c>
      <c r="L44" s="221"/>
      <c r="M44" s="221"/>
      <c r="N44" s="221"/>
      <c r="O44" s="221"/>
      <c r="P44" s="221"/>
      <c r="Q44" s="221"/>
      <c r="R44" s="240"/>
    </row>
    <row r="45" spans="1:18" ht="14.25" thickBot="1">
      <c r="A45" s="276"/>
      <c r="B45" s="277"/>
      <c r="C45" s="33" t="s">
        <v>41</v>
      </c>
      <c r="D45" s="32" t="s">
        <v>35</v>
      </c>
      <c r="E45" s="55" t="s">
        <v>36</v>
      </c>
      <c r="F45" s="55" t="s">
        <v>37</v>
      </c>
      <c r="G45" s="55" t="s">
        <v>38</v>
      </c>
      <c r="H45" s="55" t="s">
        <v>39</v>
      </c>
      <c r="I45" s="55" t="s">
        <v>40</v>
      </c>
      <c r="J45" s="56" t="s">
        <v>42</v>
      </c>
      <c r="K45" s="33" t="s">
        <v>41</v>
      </c>
      <c r="L45" s="32" t="s">
        <v>35</v>
      </c>
      <c r="M45" s="55" t="s">
        <v>36</v>
      </c>
      <c r="N45" s="55" t="s">
        <v>37</v>
      </c>
      <c r="O45" s="55" t="s">
        <v>38</v>
      </c>
      <c r="P45" s="55" t="s">
        <v>39</v>
      </c>
      <c r="Q45" s="55" t="s">
        <v>40</v>
      </c>
      <c r="R45" s="56" t="s">
        <v>42</v>
      </c>
    </row>
    <row r="46" spans="1:18" ht="13.5">
      <c r="A46" s="278">
        <v>1</v>
      </c>
      <c r="B46" s="279"/>
      <c r="C46" s="48">
        <f>IF(COUNTA(D8:D14)=0,"",_xlfn.IFERROR(D8/$L$5*$H$5/1000,""))</f>
      </c>
      <c r="D46" s="49">
        <f>IF(COUNTA(D8:D14)=0,"",_xlfn.IFERROR(D9/$L$5*$H$5/1000,""))</f>
      </c>
      <c r="E46" s="49">
        <f>IF(COUNTA(D8:D14)=0,"",_xlfn.IFERROR(D10/$L$5*$H$5/1000,""))</f>
      </c>
      <c r="F46" s="49">
        <f>IF(COUNTA(D8:D14)=0,"",_xlfn.IFERROR(D11/$L$5*$H$5/1000,""))</f>
      </c>
      <c r="G46" s="49">
        <f>IF(COUNTA(D8:D14)=0,"",_xlfn.IFERROR(D12/$L$5*$H$5/1000,""))</f>
      </c>
      <c r="H46" s="49">
        <f>IF(COUNTA(D8:D14)=0,"",_xlfn.IFERROR(D13/$L$5*$H$5/1000,""))</f>
      </c>
      <c r="I46" s="49">
        <f>IF(COUNTA(D8:D14)=0,"",_xlfn.IFERROR(D14/$L$5*$H$5/1000,""))</f>
      </c>
      <c r="J46" s="71">
        <f>_xlfn.IFERROR(D15/$L$5*$H$5/1000,"")</f>
      </c>
      <c r="K46" s="48">
        <f>IF(COUNTA(E8:E14)=0,"",_xlfn.IFERROR(E8/$L$5*$H$5,""))</f>
      </c>
      <c r="L46" s="49">
        <f>IF(COUNTA(E8:E14)=0,"",_xlfn.IFERROR(E9/$L$5*$H$5,""))</f>
      </c>
      <c r="M46" s="49">
        <f>IF(COUNTA(E8:E14)=0,"",_xlfn.IFERROR(E10/$L$5*$H$5,""))</f>
      </c>
      <c r="N46" s="49">
        <f>IF(COUNTA(E8:E14)=0,"",_xlfn.IFERROR(E11/$L$5*$H$5,""))</f>
      </c>
      <c r="O46" s="49">
        <f>IF(COUNTA(E8:E14)=0,"",_xlfn.IFERROR(E12/$L$5*$H$5,""))</f>
      </c>
      <c r="P46" s="49">
        <f>IF(COUNTA(E8:E14)=0,"",_xlfn.IFERROR(E13/$L$5*$H$5,""))</f>
      </c>
      <c r="Q46" s="49">
        <f>IF(COUNTA(E8:E14)=0,"",_xlfn.IFERROR(E14/$L$5*$H$5,""))</f>
      </c>
      <c r="R46" s="71">
        <f>_xlfn.IFERROR(E15/$L$5*$H$5,"")</f>
      </c>
    </row>
    <row r="47" spans="1:18" ht="13.5">
      <c r="A47" s="280">
        <v>2</v>
      </c>
      <c r="B47" s="281"/>
      <c r="C47" s="50">
        <f>IF(COUNTA(D16:D22)=0,"",_xlfn.IFERROR(D16/$L$5*$H$5/1000,""))</f>
      </c>
      <c r="D47" s="51">
        <f>IF(COUNTA(D16:D22)=0,"",_xlfn.IFERROR(D17/$L$5*$H$5/1000,""))</f>
      </c>
      <c r="E47" s="51">
        <f>IF(COUNTA(D16:D22)=0,"",_xlfn.IFERROR(D18/$L$5*$H$5/1000,""))</f>
      </c>
      <c r="F47" s="51">
        <f>IF(COUNTA(D16:D22)=0,"",_xlfn.IFERROR(D19/$L$5*$H$5/1000,""))</f>
      </c>
      <c r="G47" s="51">
        <f>IF(COUNTA(D16:D22)=0,"",_xlfn.IFERROR(D20/$L$5*$H$5/1000,""))</f>
      </c>
      <c r="H47" s="51">
        <f>IF(COUNTA(D16:D22)=0,"",_xlfn.IFERROR(D21/$L$5*$H$5/1000,""))</f>
      </c>
      <c r="I47" s="51">
        <f>IF(COUNTA(D16:D22)=0,"",_xlfn.IFERROR(D22/$L$5*$H$5/1000,""))</f>
      </c>
      <c r="J47" s="72">
        <f>_xlfn.IFERROR(D23/$L$5*$H$5/1000,"")</f>
      </c>
      <c r="K47" s="50">
        <f>IF(COUNTA(E16:E22)=0,"",_xlfn.IFERROR(E16/$L$5*$H$5,""))</f>
      </c>
      <c r="L47" s="51">
        <f>IF(COUNTA(E16:E22)=0,"",_xlfn.IFERROR(E17/$L$5*$H$5,""))</f>
      </c>
      <c r="M47" s="51">
        <f>IF(COUNTA(E16:E22)=0,"",_xlfn.IFERROR(E18/$L$5*$H$5,""))</f>
      </c>
      <c r="N47" s="51">
        <f>IF(COUNTA(E16:E22)=0,"",_xlfn.IFERROR(E19/$L$5*$H$5,""))</f>
      </c>
      <c r="O47" s="51">
        <f>IF(COUNTA(E16:E22)=0,"",_xlfn.IFERROR(E20/$L$5*$H$5,""))</f>
      </c>
      <c r="P47" s="51">
        <f>IF(COUNTA(E16:E22)=0,"",_xlfn.IFERROR(E21/$L$5*$H$5,""))</f>
      </c>
      <c r="Q47" s="51">
        <f>IF(COUNTA(E16:E22)=0,"",_xlfn.IFERROR(E22/$L$5*$H$5,""))</f>
      </c>
      <c r="R47" s="72">
        <f>_xlfn.IFERROR(E23/$L$5*$H$5,"")</f>
      </c>
    </row>
    <row r="48" spans="1:18" ht="14.25" thickBot="1">
      <c r="A48" s="264">
        <v>3</v>
      </c>
      <c r="B48" s="265"/>
      <c r="C48" s="52">
        <f>IF(COUNTA(D24:D30)=0,"",_xlfn.IFERROR(D24/$L$5*$H$5/1000,""))</f>
      </c>
      <c r="D48" s="53">
        <f>IF(COUNTA(D24:D30)=0,"",_xlfn.IFERROR(D25/$L$5*$H$5/1000,""))</f>
      </c>
      <c r="E48" s="53">
        <f>IF(COUNTA(D24:D30)=0,"",_xlfn.IFERROR(D26/$L$5*$H$5/1000,""))</f>
      </c>
      <c r="F48" s="53">
        <f>IF(COUNTA(D24:D30)=0,"",_xlfn.IFERROR(D27/$L$5*$H$5/1000,""))</f>
      </c>
      <c r="G48" s="53">
        <f>IF(COUNTA(D24:D30)=0,"",_xlfn.IFERROR(D28/$L$5*$H$5/1000,""))</f>
      </c>
      <c r="H48" s="53">
        <f>IF(COUNTA(D24:D30)=0,"",_xlfn.IFERROR(D29/$L$5*$H$5/1000,""))</f>
      </c>
      <c r="I48" s="53">
        <f>IF(COUNTA(D24:D30)=0,"",_xlfn.IFERROR(D30/$L$5*$H$5/1000,""))</f>
      </c>
      <c r="J48" s="73">
        <f>_xlfn.IFERROR(D31/$L$5*$H$5/1000,"")</f>
      </c>
      <c r="K48" s="52">
        <f>IF(COUNTA(E24:E30)=0,"",_xlfn.IFERROR(E24/$L$5*$H$5,""))</f>
      </c>
      <c r="L48" s="53">
        <f>IF(COUNTA(E24:E30)=0,"",_xlfn.IFERROR(E25/$L$5*$H$5,""))</f>
      </c>
      <c r="M48" s="53">
        <f>IF(COUNTA(E24:E30)=0,"",_xlfn.IFERROR(E26/$L$5*$H$5,""))</f>
      </c>
      <c r="N48" s="53">
        <f>IF(COUNTA(E24:E30)=0,"",_xlfn.IFERROR(E27/$L$5*$H$5,""))</f>
      </c>
      <c r="O48" s="53">
        <f>IF(COUNTA(E24:E30)=0,"",_xlfn.IFERROR(E28/$L$5*$H$5,""))</f>
      </c>
      <c r="P48" s="53">
        <f>IF(COUNTA(E24:E30)=0,"",_xlfn.IFERROR(E29/$L$5*$H$5,""))</f>
      </c>
      <c r="Q48" s="53">
        <f>IF(COUNTA(E24:E30)=0,"",_xlfn.IFERROR(E30/$L$5*$H$5,""))</f>
      </c>
      <c r="R48" s="73">
        <f>_xlfn.IFERROR(E31/$L$5*$H$5,"")</f>
      </c>
    </row>
    <row r="49" spans="1:18" ht="14.25" thickBot="1">
      <c r="A49" s="74"/>
      <c r="B49" s="74"/>
      <c r="C49" s="74"/>
      <c r="D49" s="74"/>
      <c r="E49" s="75"/>
      <c r="F49" s="74"/>
      <c r="G49" s="75"/>
      <c r="H49" s="75"/>
      <c r="I49" s="74"/>
      <c r="J49" s="75"/>
      <c r="K49" s="75"/>
      <c r="L49" s="74"/>
      <c r="M49" s="75"/>
      <c r="N49" s="74"/>
      <c r="O49" s="74"/>
      <c r="P49" s="74"/>
      <c r="Q49" s="74"/>
      <c r="R49" s="74"/>
    </row>
    <row r="50" spans="1:18" ht="13.5">
      <c r="A50" s="270" t="s">
        <v>24</v>
      </c>
      <c r="B50" s="271"/>
      <c r="C50" s="266" t="s">
        <v>46</v>
      </c>
      <c r="D50" s="267"/>
      <c r="E50" s="267"/>
      <c r="F50" s="267"/>
      <c r="G50" s="267"/>
      <c r="H50" s="267"/>
      <c r="I50" s="267"/>
      <c r="J50" s="268"/>
      <c r="K50" s="269" t="s">
        <v>47</v>
      </c>
      <c r="L50" s="221"/>
      <c r="M50" s="221"/>
      <c r="N50" s="221"/>
      <c r="O50" s="221"/>
      <c r="P50" s="221"/>
      <c r="Q50" s="221"/>
      <c r="R50" s="240"/>
    </row>
    <row r="51" spans="1:18" ht="14.25" thickBot="1">
      <c r="A51" s="272"/>
      <c r="B51" s="273"/>
      <c r="C51" s="33" t="s">
        <v>41</v>
      </c>
      <c r="D51" s="32" t="s">
        <v>35</v>
      </c>
      <c r="E51" s="55" t="s">
        <v>36</v>
      </c>
      <c r="F51" s="55" t="s">
        <v>37</v>
      </c>
      <c r="G51" s="55" t="s">
        <v>38</v>
      </c>
      <c r="H51" s="55" t="s">
        <v>39</v>
      </c>
      <c r="I51" s="55" t="s">
        <v>40</v>
      </c>
      <c r="J51" s="56" t="s">
        <v>42</v>
      </c>
      <c r="K51" s="33" t="s">
        <v>41</v>
      </c>
      <c r="L51" s="32" t="s">
        <v>35</v>
      </c>
      <c r="M51" s="55" t="s">
        <v>36</v>
      </c>
      <c r="N51" s="55" t="s">
        <v>37</v>
      </c>
      <c r="O51" s="55" t="s">
        <v>38</v>
      </c>
      <c r="P51" s="55" t="s">
        <v>39</v>
      </c>
      <c r="Q51" s="55" t="s">
        <v>40</v>
      </c>
      <c r="R51" s="56" t="s">
        <v>42</v>
      </c>
    </row>
    <row r="52" spans="1:18" ht="14.25" thickBot="1">
      <c r="A52" s="237">
        <f>IF(COUNTA(D5)=0,"",D5)</f>
      </c>
      <c r="B52" s="220"/>
      <c r="C52" s="43">
        <f aca="true" t="shared" si="4" ref="C52:I52">_xlfn.IFERROR(AVERAGE(C46:C48),"")</f>
      </c>
      <c r="D52" s="63">
        <f t="shared" si="4"/>
      </c>
      <c r="E52" s="63">
        <f t="shared" si="4"/>
      </c>
      <c r="F52" s="63">
        <f t="shared" si="4"/>
      </c>
      <c r="G52" s="63">
        <f t="shared" si="4"/>
      </c>
      <c r="H52" s="63">
        <f t="shared" si="4"/>
      </c>
      <c r="I52" s="63">
        <f t="shared" si="4"/>
      </c>
      <c r="J52" s="44">
        <f aca="true" t="shared" si="5" ref="J52:O52">_xlfn.IFERROR(AVERAGE(J46:J48),"")</f>
      </c>
      <c r="K52" s="43">
        <f t="shared" si="5"/>
      </c>
      <c r="L52" s="63">
        <f t="shared" si="5"/>
      </c>
      <c r="M52" s="63">
        <f t="shared" si="5"/>
      </c>
      <c r="N52" s="63">
        <f t="shared" si="5"/>
      </c>
      <c r="O52" s="63">
        <f t="shared" si="5"/>
      </c>
      <c r="P52" s="63">
        <f>_xlfn.IFERROR(AVERAGE(P46:P48),"")</f>
      </c>
      <c r="Q52" s="63">
        <f>_xlfn.IFERROR(AVERAGE(Q46:Q48),"")</f>
      </c>
      <c r="R52" s="44">
        <f>_xlfn.IFERROR(AVERAGE(R46:R48),"")</f>
      </c>
    </row>
  </sheetData>
  <sheetProtection/>
  <mergeCells count="46">
    <mergeCell ref="R6:S6"/>
    <mergeCell ref="P6:Q6"/>
    <mergeCell ref="N6:O6"/>
    <mergeCell ref="B6:B7"/>
    <mergeCell ref="C6:C7"/>
    <mergeCell ref="J6:K6"/>
    <mergeCell ref="H6:I6"/>
    <mergeCell ref="F6:G6"/>
    <mergeCell ref="D6:E6"/>
    <mergeCell ref="L6:M6"/>
    <mergeCell ref="A36:B36"/>
    <mergeCell ref="A34:B35"/>
    <mergeCell ref="A6:A7"/>
    <mergeCell ref="A40:B41"/>
    <mergeCell ref="C40:C41"/>
    <mergeCell ref="F5:G5"/>
    <mergeCell ref="A37:B37"/>
    <mergeCell ref="A38:B38"/>
    <mergeCell ref="A5:C5"/>
    <mergeCell ref="A16:A23"/>
    <mergeCell ref="A24:A31"/>
    <mergeCell ref="B8:B15"/>
    <mergeCell ref="Q5:S5"/>
    <mergeCell ref="A42:B42"/>
    <mergeCell ref="D34:K34"/>
    <mergeCell ref="L34:S34"/>
    <mergeCell ref="D40:K40"/>
    <mergeCell ref="L40:S40"/>
    <mergeCell ref="C34:C35"/>
    <mergeCell ref="T34:T35"/>
    <mergeCell ref="T40:T41"/>
    <mergeCell ref="A44:B45"/>
    <mergeCell ref="A46:B46"/>
    <mergeCell ref="A47:B47"/>
    <mergeCell ref="J5:K5"/>
    <mergeCell ref="A8:A15"/>
    <mergeCell ref="B16:B23"/>
    <mergeCell ref="B24:B31"/>
    <mergeCell ref="N5:P5"/>
    <mergeCell ref="A48:B48"/>
    <mergeCell ref="C44:J44"/>
    <mergeCell ref="K44:R44"/>
    <mergeCell ref="A50:B51"/>
    <mergeCell ref="A52:B52"/>
    <mergeCell ref="C50:J50"/>
    <mergeCell ref="K50:R50"/>
  </mergeCells>
  <printOptions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  <ignoredErrors>
    <ignoredError sqref="O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2" width="2.69921875" style="5" customWidth="1"/>
    <col min="3" max="5" width="11.5" style="5" customWidth="1"/>
    <col min="6" max="7" width="6.69921875" style="6" customWidth="1"/>
    <col min="8" max="15" width="6.69921875" style="5" customWidth="1"/>
    <col min="16" max="20" width="9" style="5" customWidth="1"/>
    <col min="21" max="16384" width="9" style="5" customWidth="1"/>
  </cols>
  <sheetData>
    <row r="1" spans="1:7" s="1" customFormat="1" ht="18" customHeight="1">
      <c r="A1" s="1" t="s">
        <v>54</v>
      </c>
      <c r="F1" s="2"/>
      <c r="G1" s="2"/>
    </row>
    <row r="2" spans="6:7" s="1" customFormat="1" ht="6" customHeight="1">
      <c r="F2" s="2"/>
      <c r="G2" s="2"/>
    </row>
    <row r="3" spans="2:7" s="1" customFormat="1" ht="16.5" customHeight="1">
      <c r="B3" s="35" t="s">
        <v>77</v>
      </c>
      <c r="C3" s="34"/>
      <c r="D3" s="1" t="s">
        <v>78</v>
      </c>
      <c r="F3" s="2"/>
      <c r="G3" s="2"/>
    </row>
    <row r="4" spans="6:7" s="1" customFormat="1" ht="6" customHeight="1" thickBot="1">
      <c r="F4" s="2"/>
      <c r="G4" s="2"/>
    </row>
    <row r="5" spans="1:13" s="1" customFormat="1" ht="15" customHeight="1" thickBot="1">
      <c r="A5" s="303" t="s">
        <v>3</v>
      </c>
      <c r="B5" s="310"/>
      <c r="C5" s="311"/>
      <c r="D5" s="108"/>
      <c r="F5" s="237" t="s">
        <v>25</v>
      </c>
      <c r="G5" s="219"/>
      <c r="H5" s="219"/>
      <c r="I5" s="219"/>
      <c r="J5" s="220"/>
      <c r="K5" s="344"/>
      <c r="L5" s="344"/>
      <c r="M5" s="263"/>
    </row>
    <row r="6" spans="1:15" s="1" customFormat="1" ht="13.5" customHeight="1">
      <c r="A6" s="331"/>
      <c r="B6" s="332"/>
      <c r="C6" s="338" t="s">
        <v>53</v>
      </c>
      <c r="D6" s="225" t="s">
        <v>55</v>
      </c>
      <c r="E6" s="225" t="s">
        <v>56</v>
      </c>
      <c r="F6" s="317" t="s">
        <v>65</v>
      </c>
      <c r="G6" s="317"/>
      <c r="H6" s="317"/>
      <c r="I6" s="317"/>
      <c r="J6" s="317"/>
      <c r="K6" s="317"/>
      <c r="L6" s="317"/>
      <c r="M6" s="225" t="s">
        <v>61</v>
      </c>
      <c r="N6" s="225" t="s">
        <v>62</v>
      </c>
      <c r="O6" s="308" t="s">
        <v>60</v>
      </c>
    </row>
    <row r="7" spans="1:15" s="1" customFormat="1" ht="14.25" customHeight="1" thickBot="1">
      <c r="A7" s="333"/>
      <c r="B7" s="309"/>
      <c r="C7" s="339"/>
      <c r="D7" s="340"/>
      <c r="E7" s="340"/>
      <c r="F7" s="36" t="s">
        <v>79</v>
      </c>
      <c r="G7" s="32" t="s">
        <v>57</v>
      </c>
      <c r="H7" s="19" t="s">
        <v>30</v>
      </c>
      <c r="I7" s="19" t="s">
        <v>33</v>
      </c>
      <c r="J7" s="19" t="s">
        <v>58</v>
      </c>
      <c r="K7" s="174" t="s">
        <v>80</v>
      </c>
      <c r="L7" s="19" t="s">
        <v>59</v>
      </c>
      <c r="M7" s="340"/>
      <c r="N7" s="340"/>
      <c r="O7" s="309"/>
    </row>
    <row r="8" spans="1:15" ht="14.25" customHeight="1">
      <c r="A8" s="314" t="s">
        <v>0</v>
      </c>
      <c r="B8" s="27">
        <v>1</v>
      </c>
      <c r="C8" s="321"/>
      <c r="D8" s="324"/>
      <c r="E8" s="324"/>
      <c r="F8" s="318"/>
      <c r="G8" s="318"/>
      <c r="H8" s="318"/>
      <c r="I8" s="318"/>
      <c r="J8" s="318"/>
      <c r="K8" s="318"/>
      <c r="L8" s="318"/>
      <c r="M8" s="175"/>
      <c r="N8" s="175"/>
      <c r="O8" s="176">
        <f>_xlfn.IFERROR(M8/N8,"")</f>
      </c>
    </row>
    <row r="9" spans="1:15" ht="14.25" customHeight="1">
      <c r="A9" s="315"/>
      <c r="B9" s="28">
        <v>2</v>
      </c>
      <c r="C9" s="322"/>
      <c r="D9" s="325"/>
      <c r="E9" s="325"/>
      <c r="F9" s="319"/>
      <c r="G9" s="319"/>
      <c r="H9" s="319"/>
      <c r="I9" s="319"/>
      <c r="J9" s="319"/>
      <c r="K9" s="319"/>
      <c r="L9" s="319"/>
      <c r="M9" s="166"/>
      <c r="N9" s="166"/>
      <c r="O9" s="177">
        <f aca="true" t="shared" si="0" ref="O9:O37">_xlfn.IFERROR(M9/N9,"")</f>
      </c>
    </row>
    <row r="10" spans="1:15" ht="14.25" customHeight="1">
      <c r="A10" s="315"/>
      <c r="B10" s="28">
        <v>3</v>
      </c>
      <c r="C10" s="322"/>
      <c r="D10" s="325"/>
      <c r="E10" s="325"/>
      <c r="F10" s="319"/>
      <c r="G10" s="319"/>
      <c r="H10" s="319"/>
      <c r="I10" s="319"/>
      <c r="J10" s="319"/>
      <c r="K10" s="319"/>
      <c r="L10" s="319"/>
      <c r="M10" s="166"/>
      <c r="N10" s="166"/>
      <c r="O10" s="177">
        <f t="shared" si="0"/>
      </c>
    </row>
    <row r="11" spans="1:15" ht="14.25" customHeight="1">
      <c r="A11" s="315"/>
      <c r="B11" s="28">
        <v>4</v>
      </c>
      <c r="C11" s="322"/>
      <c r="D11" s="325"/>
      <c r="E11" s="325"/>
      <c r="F11" s="319"/>
      <c r="G11" s="319"/>
      <c r="H11" s="319"/>
      <c r="I11" s="319"/>
      <c r="J11" s="319"/>
      <c r="K11" s="319"/>
      <c r="L11" s="319"/>
      <c r="M11" s="166"/>
      <c r="N11" s="166"/>
      <c r="O11" s="177">
        <f t="shared" si="0"/>
      </c>
    </row>
    <row r="12" spans="1:15" ht="14.25" customHeight="1">
      <c r="A12" s="315"/>
      <c r="B12" s="28">
        <v>5</v>
      </c>
      <c r="C12" s="322"/>
      <c r="D12" s="325"/>
      <c r="E12" s="325"/>
      <c r="F12" s="319"/>
      <c r="G12" s="319"/>
      <c r="H12" s="319"/>
      <c r="I12" s="319"/>
      <c r="J12" s="319"/>
      <c r="K12" s="319"/>
      <c r="L12" s="319"/>
      <c r="M12" s="166"/>
      <c r="N12" s="166"/>
      <c r="O12" s="177">
        <f t="shared" si="0"/>
      </c>
    </row>
    <row r="13" spans="1:15" ht="14.25" customHeight="1">
      <c r="A13" s="315"/>
      <c r="B13" s="28">
        <v>6</v>
      </c>
      <c r="C13" s="322"/>
      <c r="D13" s="325"/>
      <c r="E13" s="325"/>
      <c r="F13" s="319"/>
      <c r="G13" s="319"/>
      <c r="H13" s="319"/>
      <c r="I13" s="319"/>
      <c r="J13" s="319"/>
      <c r="K13" s="319"/>
      <c r="L13" s="319"/>
      <c r="M13" s="166"/>
      <c r="N13" s="166"/>
      <c r="O13" s="177">
        <f t="shared" si="0"/>
      </c>
    </row>
    <row r="14" spans="1:15" ht="14.25" customHeight="1">
      <c r="A14" s="315"/>
      <c r="B14" s="28">
        <v>7</v>
      </c>
      <c r="C14" s="322"/>
      <c r="D14" s="325"/>
      <c r="E14" s="325"/>
      <c r="F14" s="319"/>
      <c r="G14" s="319"/>
      <c r="H14" s="319"/>
      <c r="I14" s="319"/>
      <c r="J14" s="319"/>
      <c r="K14" s="319"/>
      <c r="L14" s="319"/>
      <c r="M14" s="166"/>
      <c r="N14" s="166"/>
      <c r="O14" s="177">
        <f t="shared" si="0"/>
      </c>
    </row>
    <row r="15" spans="1:15" ht="14.25" customHeight="1">
      <c r="A15" s="315"/>
      <c r="B15" s="28">
        <v>8</v>
      </c>
      <c r="C15" s="322"/>
      <c r="D15" s="325"/>
      <c r="E15" s="325"/>
      <c r="F15" s="319"/>
      <c r="G15" s="319"/>
      <c r="H15" s="319"/>
      <c r="I15" s="319"/>
      <c r="J15" s="319"/>
      <c r="K15" s="319"/>
      <c r="L15" s="319"/>
      <c r="M15" s="166"/>
      <c r="N15" s="166"/>
      <c r="O15" s="177">
        <f t="shared" si="0"/>
      </c>
    </row>
    <row r="16" spans="1:15" ht="14.25" customHeight="1">
      <c r="A16" s="315"/>
      <c r="B16" s="28">
        <v>9</v>
      </c>
      <c r="C16" s="322"/>
      <c r="D16" s="325"/>
      <c r="E16" s="325"/>
      <c r="F16" s="319"/>
      <c r="G16" s="319"/>
      <c r="H16" s="319"/>
      <c r="I16" s="319"/>
      <c r="J16" s="319"/>
      <c r="K16" s="319"/>
      <c r="L16" s="319"/>
      <c r="M16" s="166"/>
      <c r="N16" s="166"/>
      <c r="O16" s="177">
        <f t="shared" si="0"/>
      </c>
    </row>
    <row r="17" spans="1:15" ht="14.25" customHeight="1" thickBot="1">
      <c r="A17" s="316"/>
      <c r="B17" s="29">
        <v>10</v>
      </c>
      <c r="C17" s="323"/>
      <c r="D17" s="326"/>
      <c r="E17" s="326"/>
      <c r="F17" s="320"/>
      <c r="G17" s="320"/>
      <c r="H17" s="320"/>
      <c r="I17" s="320"/>
      <c r="J17" s="320"/>
      <c r="K17" s="320"/>
      <c r="L17" s="320"/>
      <c r="M17" s="178"/>
      <c r="N17" s="178"/>
      <c r="O17" s="179">
        <f t="shared" si="0"/>
      </c>
    </row>
    <row r="18" spans="1:15" ht="14.25" customHeight="1">
      <c r="A18" s="314" t="s">
        <v>1</v>
      </c>
      <c r="B18" s="27">
        <v>1</v>
      </c>
      <c r="C18" s="321"/>
      <c r="D18" s="324"/>
      <c r="E18" s="324"/>
      <c r="F18" s="318"/>
      <c r="G18" s="318"/>
      <c r="H18" s="318"/>
      <c r="I18" s="318"/>
      <c r="J18" s="318"/>
      <c r="K18" s="318"/>
      <c r="L18" s="318"/>
      <c r="M18" s="175"/>
      <c r="N18" s="175"/>
      <c r="O18" s="176">
        <f t="shared" si="0"/>
      </c>
    </row>
    <row r="19" spans="1:15" ht="14.25" customHeight="1">
      <c r="A19" s="315"/>
      <c r="B19" s="28">
        <v>2</v>
      </c>
      <c r="C19" s="322"/>
      <c r="D19" s="325"/>
      <c r="E19" s="325"/>
      <c r="F19" s="319"/>
      <c r="G19" s="319"/>
      <c r="H19" s="319"/>
      <c r="I19" s="319"/>
      <c r="J19" s="319"/>
      <c r="K19" s="319"/>
      <c r="L19" s="319"/>
      <c r="M19" s="166"/>
      <c r="N19" s="166"/>
      <c r="O19" s="177">
        <f t="shared" si="0"/>
      </c>
    </row>
    <row r="20" spans="1:15" ht="14.25" customHeight="1">
      <c r="A20" s="315"/>
      <c r="B20" s="28">
        <v>3</v>
      </c>
      <c r="C20" s="322"/>
      <c r="D20" s="325"/>
      <c r="E20" s="325"/>
      <c r="F20" s="319"/>
      <c r="G20" s="319"/>
      <c r="H20" s="319"/>
      <c r="I20" s="319"/>
      <c r="J20" s="319"/>
      <c r="K20" s="319"/>
      <c r="L20" s="319"/>
      <c r="M20" s="166"/>
      <c r="N20" s="166"/>
      <c r="O20" s="177">
        <f t="shared" si="0"/>
      </c>
    </row>
    <row r="21" spans="1:15" ht="14.25" customHeight="1">
      <c r="A21" s="315"/>
      <c r="B21" s="28">
        <v>4</v>
      </c>
      <c r="C21" s="322"/>
      <c r="D21" s="325"/>
      <c r="E21" s="325"/>
      <c r="F21" s="319"/>
      <c r="G21" s="319"/>
      <c r="H21" s="319"/>
      <c r="I21" s="319"/>
      <c r="J21" s="319"/>
      <c r="K21" s="319"/>
      <c r="L21" s="319"/>
      <c r="M21" s="166"/>
      <c r="N21" s="166"/>
      <c r="O21" s="177">
        <f t="shared" si="0"/>
      </c>
    </row>
    <row r="22" spans="1:15" ht="14.25" customHeight="1">
      <c r="A22" s="315"/>
      <c r="B22" s="28">
        <v>5</v>
      </c>
      <c r="C22" s="322"/>
      <c r="D22" s="325"/>
      <c r="E22" s="325"/>
      <c r="F22" s="319"/>
      <c r="G22" s="319"/>
      <c r="H22" s="319"/>
      <c r="I22" s="319"/>
      <c r="J22" s="319"/>
      <c r="K22" s="319"/>
      <c r="L22" s="319"/>
      <c r="M22" s="166"/>
      <c r="N22" s="166"/>
      <c r="O22" s="177">
        <f t="shared" si="0"/>
      </c>
    </row>
    <row r="23" spans="1:15" ht="14.25" customHeight="1">
      <c r="A23" s="315"/>
      <c r="B23" s="28">
        <v>6</v>
      </c>
      <c r="C23" s="322"/>
      <c r="D23" s="325"/>
      <c r="E23" s="325"/>
      <c r="F23" s="319"/>
      <c r="G23" s="319"/>
      <c r="H23" s="319"/>
      <c r="I23" s="319"/>
      <c r="J23" s="319"/>
      <c r="K23" s="319"/>
      <c r="L23" s="319"/>
      <c r="M23" s="166"/>
      <c r="N23" s="166"/>
      <c r="O23" s="177">
        <f t="shared" si="0"/>
      </c>
    </row>
    <row r="24" spans="1:15" ht="14.25" customHeight="1">
      <c r="A24" s="315"/>
      <c r="B24" s="28">
        <v>7</v>
      </c>
      <c r="C24" s="322"/>
      <c r="D24" s="325"/>
      <c r="E24" s="325"/>
      <c r="F24" s="319"/>
      <c r="G24" s="319"/>
      <c r="H24" s="319"/>
      <c r="I24" s="319"/>
      <c r="J24" s="319"/>
      <c r="K24" s="319"/>
      <c r="L24" s="319"/>
      <c r="M24" s="166"/>
      <c r="N24" s="166"/>
      <c r="O24" s="177">
        <f t="shared" si="0"/>
      </c>
    </row>
    <row r="25" spans="1:15" ht="14.25" customHeight="1">
      <c r="A25" s="315"/>
      <c r="B25" s="28">
        <v>8</v>
      </c>
      <c r="C25" s="322"/>
      <c r="D25" s="325"/>
      <c r="E25" s="325"/>
      <c r="F25" s="319"/>
      <c r="G25" s="319"/>
      <c r="H25" s="319"/>
      <c r="I25" s="319"/>
      <c r="J25" s="319"/>
      <c r="K25" s="319"/>
      <c r="L25" s="319"/>
      <c r="M25" s="166"/>
      <c r="N25" s="166"/>
      <c r="O25" s="177">
        <f t="shared" si="0"/>
      </c>
    </row>
    <row r="26" spans="1:15" ht="14.25" customHeight="1">
      <c r="A26" s="315"/>
      <c r="B26" s="28">
        <v>9</v>
      </c>
      <c r="C26" s="322"/>
      <c r="D26" s="325"/>
      <c r="E26" s="325"/>
      <c r="F26" s="319"/>
      <c r="G26" s="319"/>
      <c r="H26" s="319"/>
      <c r="I26" s="319"/>
      <c r="J26" s="319"/>
      <c r="K26" s="319"/>
      <c r="L26" s="319"/>
      <c r="M26" s="166"/>
      <c r="N26" s="166"/>
      <c r="O26" s="177">
        <f t="shared" si="0"/>
      </c>
    </row>
    <row r="27" spans="1:15" ht="14.25" customHeight="1" thickBot="1">
      <c r="A27" s="316"/>
      <c r="B27" s="29">
        <v>10</v>
      </c>
      <c r="C27" s="323"/>
      <c r="D27" s="326"/>
      <c r="E27" s="326"/>
      <c r="F27" s="320"/>
      <c r="G27" s="320"/>
      <c r="H27" s="320"/>
      <c r="I27" s="320"/>
      <c r="J27" s="320"/>
      <c r="K27" s="320"/>
      <c r="L27" s="320"/>
      <c r="M27" s="178"/>
      <c r="N27" s="178"/>
      <c r="O27" s="179">
        <f t="shared" si="0"/>
      </c>
    </row>
    <row r="28" spans="1:15" ht="14.25" customHeight="1">
      <c r="A28" s="314" t="s">
        <v>19</v>
      </c>
      <c r="B28" s="27">
        <v>1</v>
      </c>
      <c r="C28" s="321"/>
      <c r="D28" s="324"/>
      <c r="E28" s="324"/>
      <c r="F28" s="318"/>
      <c r="G28" s="318"/>
      <c r="H28" s="318"/>
      <c r="I28" s="318"/>
      <c r="J28" s="318"/>
      <c r="K28" s="318"/>
      <c r="L28" s="318"/>
      <c r="M28" s="175"/>
      <c r="N28" s="175"/>
      <c r="O28" s="176">
        <f t="shared" si="0"/>
      </c>
    </row>
    <row r="29" spans="1:15" ht="14.25" customHeight="1">
      <c r="A29" s="315"/>
      <c r="B29" s="28">
        <v>2</v>
      </c>
      <c r="C29" s="322"/>
      <c r="D29" s="325"/>
      <c r="E29" s="325"/>
      <c r="F29" s="319"/>
      <c r="G29" s="319"/>
      <c r="H29" s="319"/>
      <c r="I29" s="319"/>
      <c r="J29" s="319"/>
      <c r="K29" s="319"/>
      <c r="L29" s="319"/>
      <c r="M29" s="166"/>
      <c r="N29" s="166"/>
      <c r="O29" s="177">
        <f t="shared" si="0"/>
      </c>
    </row>
    <row r="30" spans="1:15" ht="14.25" customHeight="1">
      <c r="A30" s="315"/>
      <c r="B30" s="28">
        <v>3</v>
      </c>
      <c r="C30" s="322"/>
      <c r="D30" s="325"/>
      <c r="E30" s="325"/>
      <c r="F30" s="319"/>
      <c r="G30" s="319"/>
      <c r="H30" s="319"/>
      <c r="I30" s="319"/>
      <c r="J30" s="319"/>
      <c r="K30" s="319"/>
      <c r="L30" s="319"/>
      <c r="M30" s="166"/>
      <c r="N30" s="166"/>
      <c r="O30" s="177">
        <f t="shared" si="0"/>
      </c>
    </row>
    <row r="31" spans="1:15" ht="14.25" customHeight="1">
      <c r="A31" s="315"/>
      <c r="B31" s="28">
        <v>4</v>
      </c>
      <c r="C31" s="322"/>
      <c r="D31" s="325"/>
      <c r="E31" s="325"/>
      <c r="F31" s="319"/>
      <c r="G31" s="319"/>
      <c r="H31" s="319"/>
      <c r="I31" s="319"/>
      <c r="J31" s="319"/>
      <c r="K31" s="319"/>
      <c r="L31" s="319"/>
      <c r="M31" s="166"/>
      <c r="N31" s="166"/>
      <c r="O31" s="177">
        <f t="shared" si="0"/>
      </c>
    </row>
    <row r="32" spans="1:15" ht="14.25" customHeight="1">
      <c r="A32" s="315"/>
      <c r="B32" s="28">
        <v>5</v>
      </c>
      <c r="C32" s="322"/>
      <c r="D32" s="325"/>
      <c r="E32" s="325"/>
      <c r="F32" s="319"/>
      <c r="G32" s="319"/>
      <c r="H32" s="319"/>
      <c r="I32" s="319"/>
      <c r="J32" s="319"/>
      <c r="K32" s="319"/>
      <c r="L32" s="319"/>
      <c r="M32" s="166"/>
      <c r="N32" s="166"/>
      <c r="O32" s="177">
        <f t="shared" si="0"/>
      </c>
    </row>
    <row r="33" spans="1:15" ht="14.25" customHeight="1">
      <c r="A33" s="315"/>
      <c r="B33" s="28">
        <v>6</v>
      </c>
      <c r="C33" s="322"/>
      <c r="D33" s="325"/>
      <c r="E33" s="325"/>
      <c r="F33" s="319"/>
      <c r="G33" s="319"/>
      <c r="H33" s="319"/>
      <c r="I33" s="319"/>
      <c r="J33" s="319"/>
      <c r="K33" s="319"/>
      <c r="L33" s="319"/>
      <c r="M33" s="166"/>
      <c r="N33" s="166"/>
      <c r="O33" s="177">
        <f t="shared" si="0"/>
      </c>
    </row>
    <row r="34" spans="1:15" ht="14.25" customHeight="1">
      <c r="A34" s="315"/>
      <c r="B34" s="28">
        <v>7</v>
      </c>
      <c r="C34" s="322"/>
      <c r="D34" s="325"/>
      <c r="E34" s="325"/>
      <c r="F34" s="319"/>
      <c r="G34" s="319"/>
      <c r="H34" s="319"/>
      <c r="I34" s="319"/>
      <c r="J34" s="319"/>
      <c r="K34" s="319"/>
      <c r="L34" s="319"/>
      <c r="M34" s="166"/>
      <c r="N34" s="166"/>
      <c r="O34" s="177">
        <f t="shared" si="0"/>
      </c>
    </row>
    <row r="35" spans="1:15" ht="14.25" customHeight="1">
      <c r="A35" s="315"/>
      <c r="B35" s="28">
        <v>8</v>
      </c>
      <c r="C35" s="322"/>
      <c r="D35" s="325"/>
      <c r="E35" s="325"/>
      <c r="F35" s="319"/>
      <c r="G35" s="319"/>
      <c r="H35" s="319"/>
      <c r="I35" s="319"/>
      <c r="J35" s="319"/>
      <c r="K35" s="319"/>
      <c r="L35" s="319"/>
      <c r="M35" s="166"/>
      <c r="N35" s="166"/>
      <c r="O35" s="177">
        <f t="shared" si="0"/>
      </c>
    </row>
    <row r="36" spans="1:15" ht="14.25" customHeight="1">
      <c r="A36" s="315"/>
      <c r="B36" s="28">
        <v>9</v>
      </c>
      <c r="C36" s="322"/>
      <c r="D36" s="325"/>
      <c r="E36" s="325"/>
      <c r="F36" s="319"/>
      <c r="G36" s="319"/>
      <c r="H36" s="319"/>
      <c r="I36" s="319"/>
      <c r="J36" s="319"/>
      <c r="K36" s="319"/>
      <c r="L36" s="319"/>
      <c r="M36" s="166"/>
      <c r="N36" s="166"/>
      <c r="O36" s="177">
        <f t="shared" si="0"/>
      </c>
    </row>
    <row r="37" spans="1:15" ht="14.25" customHeight="1" thickBot="1">
      <c r="A37" s="316"/>
      <c r="B37" s="29">
        <v>10</v>
      </c>
      <c r="C37" s="323"/>
      <c r="D37" s="326"/>
      <c r="E37" s="326"/>
      <c r="F37" s="320"/>
      <c r="G37" s="320"/>
      <c r="H37" s="320"/>
      <c r="I37" s="320"/>
      <c r="J37" s="320"/>
      <c r="K37" s="320"/>
      <c r="L37" s="320"/>
      <c r="M37" s="178"/>
      <c r="N37" s="178"/>
      <c r="O37" s="179">
        <f t="shared" si="0"/>
      </c>
    </row>
    <row r="38" spans="1:10" ht="6" customHeight="1" thickBot="1">
      <c r="A38" s="137"/>
      <c r="B38" s="137"/>
      <c r="C38" s="180"/>
      <c r="D38" s="17"/>
      <c r="E38" s="17"/>
      <c r="F38" s="17"/>
      <c r="G38" s="17"/>
      <c r="H38" s="17"/>
      <c r="I38" s="17"/>
      <c r="J38" s="17"/>
    </row>
    <row r="39" spans="1:13" s="1" customFormat="1" ht="13.5" customHeight="1">
      <c r="A39" s="334" t="s">
        <v>22</v>
      </c>
      <c r="B39" s="335"/>
      <c r="C39" s="338" t="s">
        <v>53</v>
      </c>
      <c r="D39" s="225" t="s">
        <v>55</v>
      </c>
      <c r="E39" s="225" t="s">
        <v>56</v>
      </c>
      <c r="F39" s="317" t="s">
        <v>65</v>
      </c>
      <c r="G39" s="317"/>
      <c r="H39" s="317"/>
      <c r="I39" s="317"/>
      <c r="J39" s="317"/>
      <c r="K39" s="317"/>
      <c r="L39" s="317"/>
      <c r="M39" s="308" t="s">
        <v>60</v>
      </c>
    </row>
    <row r="40" spans="1:13" s="1" customFormat="1" ht="24.75" thickBot="1">
      <c r="A40" s="336"/>
      <c r="B40" s="337"/>
      <c r="C40" s="339"/>
      <c r="D40" s="340"/>
      <c r="E40" s="340"/>
      <c r="F40" s="32" t="s">
        <v>63</v>
      </c>
      <c r="G40" s="32" t="s">
        <v>57</v>
      </c>
      <c r="H40" s="19" t="s">
        <v>30</v>
      </c>
      <c r="I40" s="19" t="s">
        <v>33</v>
      </c>
      <c r="J40" s="19" t="s">
        <v>58</v>
      </c>
      <c r="K40" s="181" t="s">
        <v>64</v>
      </c>
      <c r="L40" s="19" t="s">
        <v>59</v>
      </c>
      <c r="M40" s="309"/>
    </row>
    <row r="41" spans="1:13" ht="15" customHeight="1">
      <c r="A41" s="314">
        <v>1</v>
      </c>
      <c r="B41" s="330"/>
      <c r="C41" s="182">
        <f>IF(C8="","",C8)</f>
      </c>
      <c r="D41" s="182">
        <f aca="true" t="shared" si="1" ref="D41:L41">IF(D8="","",D8)</f>
      </c>
      <c r="E41" s="182">
        <f t="shared" si="1"/>
      </c>
      <c r="F41" s="183">
        <f>IF(F8="","",F8)</f>
      </c>
      <c r="G41" s="183">
        <f t="shared" si="1"/>
      </c>
      <c r="H41" s="183">
        <f t="shared" si="1"/>
      </c>
      <c r="I41" s="183">
        <f t="shared" si="1"/>
      </c>
      <c r="J41" s="183">
        <f t="shared" si="1"/>
      </c>
      <c r="K41" s="183">
        <f t="shared" si="1"/>
      </c>
      <c r="L41" s="183">
        <f t="shared" si="1"/>
      </c>
      <c r="M41" s="184">
        <f>_xlfn.IFERROR(AVERAGE(O8:O17),"")</f>
      </c>
    </row>
    <row r="42" spans="1:13" ht="15" customHeight="1">
      <c r="A42" s="328">
        <v>2</v>
      </c>
      <c r="B42" s="329"/>
      <c r="C42" s="185">
        <f>IF(C18="","",C18)</f>
      </c>
      <c r="D42" s="185">
        <f aca="true" t="shared" si="2" ref="D42:L42">IF(D18="","",D18)</f>
      </c>
      <c r="E42" s="185">
        <f t="shared" si="2"/>
      </c>
      <c r="F42" s="186">
        <f t="shared" si="2"/>
      </c>
      <c r="G42" s="186">
        <f t="shared" si="2"/>
      </c>
      <c r="H42" s="186">
        <f t="shared" si="2"/>
      </c>
      <c r="I42" s="186">
        <f t="shared" si="2"/>
      </c>
      <c r="J42" s="186">
        <f t="shared" si="2"/>
      </c>
      <c r="K42" s="186">
        <f t="shared" si="2"/>
      </c>
      <c r="L42" s="186">
        <f t="shared" si="2"/>
      </c>
      <c r="M42" s="187">
        <f>_xlfn.IFERROR(AVERAGE(O18:O27),"")</f>
      </c>
    </row>
    <row r="43" spans="1:13" ht="15" customHeight="1" thickBot="1">
      <c r="A43" s="316">
        <v>3</v>
      </c>
      <c r="B43" s="327"/>
      <c r="C43" s="188">
        <f>IF(C28="","",C28)</f>
      </c>
      <c r="D43" s="188">
        <f aca="true" t="shared" si="3" ref="D43:L43">IF(D28="","",D28)</f>
      </c>
      <c r="E43" s="188">
        <f t="shared" si="3"/>
      </c>
      <c r="F43" s="189">
        <f t="shared" si="3"/>
      </c>
      <c r="G43" s="189">
        <f t="shared" si="3"/>
      </c>
      <c r="H43" s="189">
        <f t="shared" si="3"/>
      </c>
      <c r="I43" s="189">
        <f t="shared" si="3"/>
      </c>
      <c r="J43" s="189">
        <f t="shared" si="3"/>
      </c>
      <c r="K43" s="189">
        <f t="shared" si="3"/>
      </c>
      <c r="L43" s="189">
        <f t="shared" si="3"/>
      </c>
      <c r="M43" s="190">
        <f>_xlfn.IFERROR(AVERAGE(O28:O37),"")</f>
      </c>
    </row>
    <row r="44" ht="15" customHeight="1" thickBot="1"/>
    <row r="45" spans="1:13" s="1" customFormat="1" ht="13.5" customHeight="1">
      <c r="A45" s="341" t="s">
        <v>24</v>
      </c>
      <c r="B45" s="268"/>
      <c r="C45" s="338" t="s">
        <v>53</v>
      </c>
      <c r="D45" s="225" t="s">
        <v>55</v>
      </c>
      <c r="E45" s="225" t="s">
        <v>56</v>
      </c>
      <c r="F45" s="317" t="s">
        <v>65</v>
      </c>
      <c r="G45" s="317"/>
      <c r="H45" s="317"/>
      <c r="I45" s="317"/>
      <c r="J45" s="317"/>
      <c r="K45" s="317"/>
      <c r="L45" s="317"/>
      <c r="M45" s="308" t="s">
        <v>60</v>
      </c>
    </row>
    <row r="46" spans="1:13" s="1" customFormat="1" ht="29.25" customHeight="1" thickBot="1">
      <c r="A46" s="342"/>
      <c r="B46" s="343"/>
      <c r="C46" s="339"/>
      <c r="D46" s="340"/>
      <c r="E46" s="340"/>
      <c r="F46" s="32" t="s">
        <v>63</v>
      </c>
      <c r="G46" s="32" t="s">
        <v>57</v>
      </c>
      <c r="H46" s="19" t="s">
        <v>30</v>
      </c>
      <c r="I46" s="19" t="s">
        <v>33</v>
      </c>
      <c r="J46" s="19" t="s">
        <v>58</v>
      </c>
      <c r="K46" s="181" t="s">
        <v>64</v>
      </c>
      <c r="L46" s="19" t="s">
        <v>59</v>
      </c>
      <c r="M46" s="309"/>
    </row>
    <row r="47" spans="1:13" ht="14.25" thickBot="1">
      <c r="A47" s="312">
        <f>IF(COUNTA(D5)=0,"",D5)</f>
      </c>
      <c r="B47" s="313">
        <f>IF(COUNTA(B13)=0,"",B13)</f>
        <v>6</v>
      </c>
      <c r="C47" s="191"/>
      <c r="D47" s="37"/>
      <c r="E47" s="37"/>
      <c r="F47" s="38"/>
      <c r="G47" s="38"/>
      <c r="H47" s="38"/>
      <c r="I47" s="38"/>
      <c r="J47" s="38"/>
      <c r="K47" s="38"/>
      <c r="L47" s="38"/>
      <c r="M47" s="192">
        <f>_xlfn.IFERROR(AVERAGE(M41:M43),"")</f>
      </c>
    </row>
  </sheetData>
  <sheetProtection/>
  <mergeCells count="60">
    <mergeCell ref="L28:L37"/>
    <mergeCell ref="J5:M5"/>
    <mergeCell ref="F5:I5"/>
    <mergeCell ref="M39:M40"/>
    <mergeCell ref="N6:N7"/>
    <mergeCell ref="L18:L27"/>
    <mergeCell ref="F28:F37"/>
    <mergeCell ref="G28:G37"/>
    <mergeCell ref="H28:H37"/>
    <mergeCell ref="I28:I37"/>
    <mergeCell ref="J28:J37"/>
    <mergeCell ref="K28:K37"/>
    <mergeCell ref="A45:B46"/>
    <mergeCell ref="C45:C46"/>
    <mergeCell ref="D45:D46"/>
    <mergeCell ref="E45:E46"/>
    <mergeCell ref="F45:L45"/>
    <mergeCell ref="M45:M46"/>
    <mergeCell ref="I8:I17"/>
    <mergeCell ref="J8:J17"/>
    <mergeCell ref="K8:K17"/>
    <mergeCell ref="L8:L17"/>
    <mergeCell ref="K18:K27"/>
    <mergeCell ref="H18:H27"/>
    <mergeCell ref="I18:I27"/>
    <mergeCell ref="J18:J27"/>
    <mergeCell ref="A6:B7"/>
    <mergeCell ref="A39:B40"/>
    <mergeCell ref="C6:C7"/>
    <mergeCell ref="D6:D7"/>
    <mergeCell ref="E6:E7"/>
    <mergeCell ref="M6:M7"/>
    <mergeCell ref="C39:C40"/>
    <mergeCell ref="D39:D40"/>
    <mergeCell ref="E39:E40"/>
    <mergeCell ref="F39:L39"/>
    <mergeCell ref="F8:F17"/>
    <mergeCell ref="G8:G17"/>
    <mergeCell ref="F18:F27"/>
    <mergeCell ref="G18:G27"/>
    <mergeCell ref="A43:B43"/>
    <mergeCell ref="A42:B42"/>
    <mergeCell ref="A41:B41"/>
    <mergeCell ref="E8:E17"/>
    <mergeCell ref="E18:E27"/>
    <mergeCell ref="D18:D27"/>
    <mergeCell ref="C18:C27"/>
    <mergeCell ref="C28:C37"/>
    <mergeCell ref="D28:D37"/>
    <mergeCell ref="E28:E37"/>
    <mergeCell ref="O6:O7"/>
    <mergeCell ref="A5:C5"/>
    <mergeCell ref="A47:B47"/>
    <mergeCell ref="A8:A17"/>
    <mergeCell ref="A18:A27"/>
    <mergeCell ref="A28:A37"/>
    <mergeCell ref="F6:L6"/>
    <mergeCell ref="H8:H17"/>
    <mergeCell ref="C8:C17"/>
    <mergeCell ref="D8:D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5.5" style="5" customWidth="1"/>
    <col min="2" max="7" width="7" style="5" customWidth="1"/>
    <col min="8" max="9" width="7" style="6" customWidth="1"/>
    <col min="10" max="13" width="7" style="5" customWidth="1"/>
    <col min="14" max="16384" width="9" style="5" customWidth="1"/>
  </cols>
  <sheetData>
    <row r="1" spans="1:9" s="1" customFormat="1" ht="18" customHeight="1">
      <c r="A1" s="1" t="s">
        <v>75</v>
      </c>
      <c r="H1" s="2"/>
      <c r="I1" s="2"/>
    </row>
    <row r="2" spans="8:9" s="1" customFormat="1" ht="6" customHeight="1">
      <c r="H2" s="2"/>
      <c r="I2" s="2"/>
    </row>
    <row r="3" spans="2:9" s="1" customFormat="1" ht="18" customHeight="1">
      <c r="B3" s="35" t="s">
        <v>84</v>
      </c>
      <c r="C3" s="34"/>
      <c r="D3" s="1" t="s">
        <v>78</v>
      </c>
      <c r="E3" s="2"/>
      <c r="I3" s="2"/>
    </row>
    <row r="4" spans="8:9" s="1" customFormat="1" ht="6" customHeight="1" thickBot="1">
      <c r="H4" s="2"/>
      <c r="I4" s="2"/>
    </row>
    <row r="5" spans="1:15" s="1" customFormat="1" ht="18.75" customHeight="1" thickBot="1">
      <c r="A5" s="312" t="s">
        <v>3</v>
      </c>
      <c r="B5" s="402"/>
      <c r="C5" s="108"/>
      <c r="D5" s="171"/>
      <c r="E5" s="172"/>
      <c r="F5" s="172"/>
      <c r="I5" s="237" t="s">
        <v>25</v>
      </c>
      <c r="J5" s="219"/>
      <c r="K5" s="219"/>
      <c r="L5" s="383"/>
      <c r="M5" s="385"/>
      <c r="N5" s="386"/>
      <c r="O5" s="204"/>
    </row>
    <row r="6" spans="1:16" s="1" customFormat="1" ht="13.5" customHeight="1">
      <c r="A6" s="334" t="s">
        <v>22</v>
      </c>
      <c r="B6" s="399" t="s">
        <v>73</v>
      </c>
      <c r="C6" s="400"/>
      <c r="D6" s="400"/>
      <c r="E6" s="401"/>
      <c r="F6" s="387" t="s">
        <v>74</v>
      </c>
      <c r="G6" s="388"/>
      <c r="H6" s="388"/>
      <c r="I6" s="388"/>
      <c r="J6" s="389"/>
      <c r="K6" s="393" t="s">
        <v>71</v>
      </c>
      <c r="L6" s="249" t="s">
        <v>76</v>
      </c>
      <c r="M6" s="403"/>
      <c r="N6" s="403"/>
      <c r="O6" s="403"/>
      <c r="P6" s="271"/>
    </row>
    <row r="7" spans="1:16" s="1" customFormat="1" ht="27.75" customHeight="1">
      <c r="A7" s="384"/>
      <c r="B7" s="394" t="s">
        <v>87</v>
      </c>
      <c r="C7" s="395" t="s">
        <v>82</v>
      </c>
      <c r="D7" s="397" t="s">
        <v>88</v>
      </c>
      <c r="E7" s="395" t="s">
        <v>83</v>
      </c>
      <c r="F7" s="390"/>
      <c r="G7" s="391"/>
      <c r="H7" s="391"/>
      <c r="I7" s="391"/>
      <c r="J7" s="392"/>
      <c r="K7" s="393"/>
      <c r="L7" s="272"/>
      <c r="M7" s="404"/>
      <c r="N7" s="404"/>
      <c r="O7" s="404"/>
      <c r="P7" s="273"/>
    </row>
    <row r="8" spans="1:16" s="1" customFormat="1" ht="27.75" customHeight="1" thickBot="1">
      <c r="A8" s="360"/>
      <c r="B8" s="373"/>
      <c r="C8" s="396"/>
      <c r="D8" s="375"/>
      <c r="E8" s="398"/>
      <c r="F8" s="33" t="s">
        <v>55</v>
      </c>
      <c r="G8" s="32" t="s">
        <v>67</v>
      </c>
      <c r="H8" s="19" t="s">
        <v>68</v>
      </c>
      <c r="I8" s="19" t="s">
        <v>69</v>
      </c>
      <c r="J8" s="15" t="s">
        <v>70</v>
      </c>
      <c r="K8" s="371"/>
      <c r="L8" s="276"/>
      <c r="M8" s="405"/>
      <c r="N8" s="405"/>
      <c r="O8" s="405"/>
      <c r="P8" s="277"/>
    </row>
    <row r="9" spans="1:16" ht="18.75" customHeight="1">
      <c r="A9" s="109">
        <v>1</v>
      </c>
      <c r="B9" s="110"/>
      <c r="C9" s="111"/>
      <c r="D9" s="112"/>
      <c r="E9" s="113"/>
      <c r="F9" s="114"/>
      <c r="G9" s="115"/>
      <c r="H9" s="115"/>
      <c r="I9" s="116"/>
      <c r="J9" s="117"/>
      <c r="K9" s="118"/>
      <c r="L9" s="351"/>
      <c r="M9" s="352"/>
      <c r="N9" s="352"/>
      <c r="O9" s="352"/>
      <c r="P9" s="353"/>
    </row>
    <row r="10" spans="1:16" ht="18.75" customHeight="1">
      <c r="A10" s="119">
        <v>2</v>
      </c>
      <c r="B10" s="120"/>
      <c r="C10" s="121"/>
      <c r="D10" s="122"/>
      <c r="E10" s="87"/>
      <c r="F10" s="123"/>
      <c r="G10" s="124"/>
      <c r="H10" s="124"/>
      <c r="I10" s="86"/>
      <c r="J10" s="125"/>
      <c r="K10" s="126"/>
      <c r="L10" s="348"/>
      <c r="M10" s="349"/>
      <c r="N10" s="349"/>
      <c r="O10" s="349"/>
      <c r="P10" s="350"/>
    </row>
    <row r="11" spans="1:16" ht="18.75" customHeight="1" thickBot="1">
      <c r="A11" s="127">
        <v>3</v>
      </c>
      <c r="B11" s="128"/>
      <c r="C11" s="129"/>
      <c r="D11" s="130"/>
      <c r="E11" s="131"/>
      <c r="F11" s="132"/>
      <c r="G11" s="133"/>
      <c r="H11" s="133"/>
      <c r="I11" s="134"/>
      <c r="J11" s="135"/>
      <c r="K11" s="136"/>
      <c r="L11" s="345"/>
      <c r="M11" s="346"/>
      <c r="N11" s="346"/>
      <c r="O11" s="346"/>
      <c r="P11" s="347"/>
    </row>
    <row r="12" spans="1:16" ht="18.75" customHeight="1" thickBot="1">
      <c r="A12" s="137"/>
      <c r="B12" s="138"/>
      <c r="C12" s="138"/>
      <c r="D12" s="139"/>
      <c r="E12" s="140"/>
      <c r="F12" s="140"/>
      <c r="G12" s="139"/>
      <c r="H12" s="141"/>
      <c r="I12" s="142"/>
      <c r="J12" s="142"/>
      <c r="K12" s="139"/>
      <c r="L12" s="142"/>
      <c r="M12" s="141"/>
      <c r="N12" s="143"/>
      <c r="O12" s="143"/>
      <c r="P12" s="143"/>
    </row>
    <row r="13" spans="1:16" s="1" customFormat="1" ht="18.75" customHeight="1">
      <c r="A13" s="282" t="s">
        <v>86</v>
      </c>
      <c r="B13" s="370" t="s">
        <v>72</v>
      </c>
      <c r="C13" s="372" t="s">
        <v>81</v>
      </c>
      <c r="D13" s="366" t="s">
        <v>66</v>
      </c>
      <c r="E13" s="317"/>
      <c r="F13" s="317"/>
      <c r="G13" s="317"/>
      <c r="H13" s="367"/>
      <c r="I13" s="368" t="s">
        <v>71</v>
      </c>
      <c r="J13" s="357" t="s">
        <v>89</v>
      </c>
      <c r="K13" s="358"/>
      <c r="L13" s="358"/>
      <c r="M13" s="358"/>
      <c r="N13" s="358"/>
      <c r="O13" s="358"/>
      <c r="P13" s="359"/>
    </row>
    <row r="14" spans="1:16" s="1" customFormat="1" ht="18.75" customHeight="1" thickBot="1">
      <c r="A14" s="360"/>
      <c r="B14" s="371"/>
      <c r="C14" s="261"/>
      <c r="D14" s="107" t="s">
        <v>55</v>
      </c>
      <c r="E14" s="32" t="s">
        <v>67</v>
      </c>
      <c r="F14" s="19" t="s">
        <v>68</v>
      </c>
      <c r="G14" s="19" t="s">
        <v>69</v>
      </c>
      <c r="H14" s="15" t="s">
        <v>70</v>
      </c>
      <c r="I14" s="369"/>
      <c r="J14" s="360"/>
      <c r="K14" s="361"/>
      <c r="L14" s="361"/>
      <c r="M14" s="361"/>
      <c r="N14" s="361"/>
      <c r="O14" s="361"/>
      <c r="P14" s="362"/>
    </row>
    <row r="15" spans="1:16" ht="18.75" customHeight="1">
      <c r="A15" s="144">
        <v>1</v>
      </c>
      <c r="B15" s="145">
        <f>IF(COUNTA(B9:C9)=2,C9/B9*100,"")</f>
      </c>
      <c r="C15" s="145">
        <f>IF(COUNTA(D9:E9)=2,E9/D9*100,"")</f>
      </c>
      <c r="D15" s="146">
        <f aca="true" t="shared" si="0" ref="D15:J15">IF(F9="","",F9)</f>
      </c>
      <c r="E15" s="147">
        <f t="shared" si="0"/>
      </c>
      <c r="F15" s="147">
        <f t="shared" si="0"/>
      </c>
      <c r="G15" s="148">
        <f t="shared" si="0"/>
      </c>
      <c r="H15" s="149">
        <f t="shared" si="0"/>
      </c>
      <c r="I15" s="150">
        <f t="shared" si="0"/>
      </c>
      <c r="J15" s="354">
        <f t="shared" si="0"/>
      </c>
      <c r="K15" s="355"/>
      <c r="L15" s="355"/>
      <c r="M15" s="355"/>
      <c r="N15" s="355"/>
      <c r="O15" s="355"/>
      <c r="P15" s="356"/>
    </row>
    <row r="16" spans="1:16" ht="18.75" customHeight="1">
      <c r="A16" s="151">
        <v>2</v>
      </c>
      <c r="B16" s="152">
        <f>IF(COUNTA(B10:C10)=2,C10/B10*100,"")</f>
      </c>
      <c r="C16" s="152">
        <f>IF(COUNTA(D10:E10)=2,E10/D10*100,"")</f>
      </c>
      <c r="D16" s="153">
        <f aca="true" t="shared" si="1" ref="D16:J16">IF(F10="","",F10)</f>
      </c>
      <c r="E16" s="154">
        <f t="shared" si="1"/>
      </c>
      <c r="F16" s="154">
        <f t="shared" si="1"/>
      </c>
      <c r="G16" s="155">
        <f t="shared" si="1"/>
      </c>
      <c r="H16" s="156">
        <f t="shared" si="1"/>
      </c>
      <c r="I16" s="157">
        <f t="shared" si="1"/>
      </c>
      <c r="J16" s="380">
        <f t="shared" si="1"/>
      </c>
      <c r="K16" s="381"/>
      <c r="L16" s="381"/>
      <c r="M16" s="381"/>
      <c r="N16" s="381"/>
      <c r="O16" s="381"/>
      <c r="P16" s="382"/>
    </row>
    <row r="17" spans="1:16" ht="18.75" customHeight="1" thickBot="1">
      <c r="A17" s="158">
        <v>3</v>
      </c>
      <c r="B17" s="159">
        <f>IF(COUNTA(B11:C11)=2,C11/B11*100,"")</f>
      </c>
      <c r="C17" s="159">
        <f>IF(COUNTA(D11:E11)=2,E11/D11*100,"")</f>
      </c>
      <c r="D17" s="160">
        <f aca="true" t="shared" si="2" ref="D17:J17">IF(F11="","",F11)</f>
      </c>
      <c r="E17" s="161">
        <f t="shared" si="2"/>
      </c>
      <c r="F17" s="161">
        <f t="shared" si="2"/>
      </c>
      <c r="G17" s="162">
        <f t="shared" si="2"/>
      </c>
      <c r="H17" s="163">
        <f t="shared" si="2"/>
      </c>
      <c r="I17" s="164">
        <f t="shared" si="2"/>
      </c>
      <c r="J17" s="377">
        <f t="shared" si="2"/>
      </c>
      <c r="K17" s="378"/>
      <c r="L17" s="378"/>
      <c r="M17" s="378"/>
      <c r="N17" s="378"/>
      <c r="O17" s="378"/>
      <c r="P17" s="379"/>
    </row>
    <row r="18" ht="15" customHeight="1" thickBot="1"/>
    <row r="19" spans="1:16" s="1" customFormat="1" ht="18.75" customHeight="1" thickBot="1">
      <c r="A19" s="341" t="s">
        <v>24</v>
      </c>
      <c r="B19" s="211" t="s">
        <v>72</v>
      </c>
      <c r="C19" s="374" t="s">
        <v>81</v>
      </c>
      <c r="D19" s="376" t="s">
        <v>66</v>
      </c>
      <c r="E19" s="317"/>
      <c r="F19" s="317"/>
      <c r="G19" s="317"/>
      <c r="H19" s="367"/>
      <c r="I19" s="368" t="s">
        <v>71</v>
      </c>
      <c r="J19" s="262" t="s">
        <v>76</v>
      </c>
      <c r="K19" s="344"/>
      <c r="L19" s="344"/>
      <c r="M19" s="344"/>
      <c r="N19" s="344"/>
      <c r="O19" s="344"/>
      <c r="P19" s="263"/>
    </row>
    <row r="20" spans="1:16" s="1" customFormat="1" ht="18.75" customHeight="1" thickBot="1">
      <c r="A20" s="342"/>
      <c r="B20" s="373"/>
      <c r="C20" s="375"/>
      <c r="D20" s="33" t="s">
        <v>55</v>
      </c>
      <c r="E20" s="32" t="s">
        <v>67</v>
      </c>
      <c r="F20" s="19" t="s">
        <v>68</v>
      </c>
      <c r="G20" s="19" t="s">
        <v>69</v>
      </c>
      <c r="H20" s="15" t="s">
        <v>70</v>
      </c>
      <c r="I20" s="369"/>
      <c r="J20" s="262"/>
      <c r="K20" s="344"/>
      <c r="L20" s="344"/>
      <c r="M20" s="344"/>
      <c r="N20" s="344"/>
      <c r="O20" s="344"/>
      <c r="P20" s="263"/>
    </row>
    <row r="21" spans="1:16" ht="18.75" customHeight="1" thickBot="1">
      <c r="A21" s="173">
        <f>IF(COUNTA(C5)=0,"",C5)</f>
      </c>
      <c r="B21" s="165">
        <f>_xlfn.IFERROR(AVERAGE(B15:B17),"")</f>
      </c>
      <c r="C21" s="167">
        <f>_xlfn.IFERROR(AVERAGE(C15:C17),"")</f>
      </c>
      <c r="D21" s="168"/>
      <c r="E21" s="169">
        <f>_xlfn.IFERROR(AVERAGE(E15:E17),"")</f>
      </c>
      <c r="F21" s="169">
        <f>_xlfn.IFERROR(AVERAGE(F15:F17),"")</f>
      </c>
      <c r="G21" s="169">
        <f>_xlfn.IFERROR(AVERAGE(G15:G17),"")</f>
      </c>
      <c r="H21" s="64">
        <f>_xlfn.IFERROR(AVERAGE(H15:H17),"")</f>
      </c>
      <c r="I21" s="170">
        <f>_xlfn.IFERROR(AVERAGE(I15:I17),"")</f>
      </c>
      <c r="J21" s="363"/>
      <c r="K21" s="364"/>
      <c r="L21" s="364"/>
      <c r="M21" s="364"/>
      <c r="N21" s="364"/>
      <c r="O21" s="364"/>
      <c r="P21" s="365"/>
    </row>
  </sheetData>
  <sheetProtection/>
  <mergeCells count="31">
    <mergeCell ref="D7:D8"/>
    <mergeCell ref="E7:E8"/>
    <mergeCell ref="B6:E6"/>
    <mergeCell ref="A5:B5"/>
    <mergeCell ref="L6:P8"/>
    <mergeCell ref="I19:I20"/>
    <mergeCell ref="J17:P17"/>
    <mergeCell ref="J16:P16"/>
    <mergeCell ref="I5:L5"/>
    <mergeCell ref="A6:A8"/>
    <mergeCell ref="M5:O5"/>
    <mergeCell ref="F6:J7"/>
    <mergeCell ref="K6:K8"/>
    <mergeCell ref="B7:B8"/>
    <mergeCell ref="C7:C8"/>
    <mergeCell ref="J21:P21"/>
    <mergeCell ref="A13:A14"/>
    <mergeCell ref="D13:H13"/>
    <mergeCell ref="I13:I14"/>
    <mergeCell ref="B13:B14"/>
    <mergeCell ref="C13:C14"/>
    <mergeCell ref="A19:A20"/>
    <mergeCell ref="B19:B20"/>
    <mergeCell ref="C19:C20"/>
    <mergeCell ref="D19:H19"/>
    <mergeCell ref="L11:P11"/>
    <mergeCell ref="L10:P10"/>
    <mergeCell ref="L9:P9"/>
    <mergeCell ref="J15:P15"/>
    <mergeCell ref="J13:P14"/>
    <mergeCell ref="J19:P20"/>
  </mergeCells>
  <printOptions/>
  <pageMargins left="0.7" right="0.7" top="0.75" bottom="0.75" header="0.3" footer="0.3"/>
  <pageSetup horizontalDpi="600" verticalDpi="600" orientation="landscape" paperSize="9" r:id="rId1"/>
  <ignoredErrors>
    <ignoredError sqref="B15: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北海道立北見農業試験場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作物研究部畑作園芸科</dc:creator>
  <cp:keywords/>
  <dc:description/>
  <cp:lastModifiedBy>FJ-USER</cp:lastModifiedBy>
  <cp:lastPrinted>2014-01-08T09:26:36Z</cp:lastPrinted>
  <dcterms:created xsi:type="dcterms:W3CDTF">2001-03-21T07:05:01Z</dcterms:created>
  <dcterms:modified xsi:type="dcterms:W3CDTF">2014-01-09T23:40:24Z</dcterms:modified>
  <cp:category/>
  <cp:version/>
  <cp:contentType/>
  <cp:contentStatus/>
</cp:coreProperties>
</file>